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A確認審査・検査\03構造\17 法改正構造審査WG\05 様式改定・追加\"/>
    </mc:Choice>
  </mc:AlternateContent>
  <xr:revisionPtr revIDLastSave="0" documentId="13_ncr:1_{176A1DA9-DD7C-4F4B-8F23-6E1519BF8A83}" xr6:coauthVersionLast="47" xr6:coauthVersionMax="47" xr10:uidLastSave="{00000000-0000-0000-0000-000000000000}"/>
  <bookViews>
    <workbookView xWindow="-120" yWindow="-120" windowWidth="29040" windowHeight="15720" firstSheet="1" activeTab="1" xr2:uid="{7A34606E-5B81-41E9-BD28-7F34AF99DD9A}"/>
  </bookViews>
  <sheets>
    <sheet name="リスト" sheetId="13" state="hidden" r:id="rId1"/>
    <sheet name="仕様表（A4)" sheetId="14" r:id="rId2"/>
  </sheets>
  <definedNames>
    <definedName name="_xlnm.Print_Area" localSheetId="0">リスト!$B$10:$F$80</definedName>
    <definedName name="_xlnm.Print_Area" localSheetId="1">'仕様表（A4)'!$B$2:$F$57</definedName>
    <definedName name="リスト100">リスト!$E$46:$E$47</definedName>
    <definedName name="リスト110">リスト!$E$49:$E$50</definedName>
    <definedName name="リスト120">リスト!$E$58:$E$59</definedName>
    <definedName name="リスト14">リスト!$E$17:$E$19</definedName>
    <definedName name="リスト16">リスト!$E$20:$E$21</definedName>
    <definedName name="リスト165">リスト!$E$71:$E$72</definedName>
    <definedName name="リスト20">リスト!$E$22:$E$24</definedName>
    <definedName name="リスト40">リスト!$E$28:$E$29</definedName>
    <definedName name="リスト45">リスト!$E$30:$E$31</definedName>
    <definedName name="リスト55">リスト!$E$33:$E$34</definedName>
    <definedName name="リスト70">リスト!$E$37:$E$38</definedName>
    <definedName name="リスト75">リスト!$E$39:$E$40</definedName>
    <definedName name="リスト80">リスト!$E$41:$E$42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4" l="1"/>
  <c r="E41" i="14"/>
  <c r="E40" i="14"/>
  <c r="E38" i="14"/>
  <c r="E37" i="14"/>
  <c r="E34" i="14"/>
  <c r="E31" i="14"/>
  <c r="F21" i="14"/>
  <c r="E39" i="14" l="1"/>
  <c r="F39" i="14" s="1"/>
  <c r="E42" i="14"/>
  <c r="F42" i="14" s="1"/>
  <c r="I25" i="13"/>
  <c r="J25" i="13" s="1"/>
  <c r="K25" i="13" s="1"/>
  <c r="L25" i="13" s="1"/>
  <c r="M25" i="13" s="1"/>
  <c r="I26" i="13" s="1"/>
  <c r="J26" i="13" s="1"/>
  <c r="K26" i="13" s="1"/>
  <c r="L26" i="13" s="1"/>
  <c r="M26" i="13" s="1"/>
  <c r="I27" i="13" s="1"/>
  <c r="J27" i="13" s="1"/>
  <c r="K27" i="13" s="1"/>
  <c r="L27" i="13" s="1"/>
  <c r="M27" i="13" s="1"/>
  <c r="I28" i="13" s="1"/>
  <c r="J28" i="13" s="1"/>
  <c r="K28" i="13" s="1"/>
  <c r="L28" i="13" s="1"/>
  <c r="M28" i="13" s="1"/>
  <c r="I30" i="13" s="1"/>
  <c r="J30" i="13" s="1"/>
  <c r="K30" i="13" s="1"/>
  <c r="L30" i="13" s="1"/>
  <c r="M30" i="13" s="1"/>
  <c r="I32" i="13" s="1"/>
  <c r="J32" i="13" s="1"/>
  <c r="K32" i="13" s="1"/>
  <c r="L32" i="13" s="1"/>
  <c r="M32" i="13" s="1"/>
  <c r="I33" i="13" s="1"/>
  <c r="J33" i="13" s="1"/>
  <c r="K33" i="13" s="1"/>
  <c r="L33" i="13" s="1"/>
  <c r="M33" i="13" s="1"/>
  <c r="I35" i="13" s="1"/>
  <c r="J35" i="13" s="1"/>
  <c r="K35" i="13" s="1"/>
  <c r="L35" i="13" s="1"/>
  <c r="M35" i="13" s="1"/>
  <c r="I36" i="13" s="1"/>
  <c r="J36" i="13" s="1"/>
  <c r="K36" i="13" s="1"/>
  <c r="L36" i="13" s="1"/>
  <c r="M36" i="13" s="1"/>
  <c r="I37" i="13" s="1"/>
  <c r="J37" i="13" s="1"/>
  <c r="K37" i="13" s="1"/>
  <c r="L37" i="13" s="1"/>
  <c r="M37" i="13" s="1"/>
  <c r="I39" i="13" s="1"/>
  <c r="J39" i="13" s="1"/>
  <c r="K39" i="13" s="1"/>
  <c r="L39" i="13" l="1"/>
  <c r="M39" i="13" s="1"/>
  <c r="I41" i="13" s="1"/>
  <c r="J41" i="13" s="1"/>
  <c r="K41" i="13" s="1"/>
  <c r="L41" i="13" s="1"/>
  <c r="M41" i="13" s="1"/>
  <c r="I43" i="13" s="1"/>
  <c r="J43" i="13" s="1"/>
  <c r="K43" i="13" s="1"/>
  <c r="L43" i="13" l="1"/>
  <c r="M43" i="13" s="1"/>
  <c r="I44" i="13" s="1"/>
  <c r="J44" i="13" s="1"/>
  <c r="K44" i="13" s="1"/>
  <c r="L44" i="13" s="1"/>
  <c r="M44" i="13" s="1"/>
  <c r="I45" i="13" s="1"/>
  <c r="J45" i="13" s="1"/>
  <c r="K45" i="13" s="1"/>
  <c r="L45" i="13" s="1"/>
  <c r="M45" i="13" s="1"/>
  <c r="I46" i="13" s="1"/>
  <c r="J46" i="13" s="1"/>
  <c r="K46" i="13" s="1"/>
  <c r="L46" i="13" s="1"/>
  <c r="M46" i="13" s="1"/>
  <c r="I48" i="13" s="1"/>
  <c r="J48" i="13" s="1"/>
  <c r="K48" i="13" s="1"/>
  <c r="L48" i="13" s="1"/>
  <c r="M48" i="13" s="1"/>
  <c r="I49" i="13" s="1"/>
  <c r="J49" i="13" s="1"/>
  <c r="K49" i="13" s="1"/>
  <c r="L49" i="13" s="1"/>
  <c r="M49" i="13" s="1"/>
  <c r="I57" i="13" s="1"/>
  <c r="J57" i="13" s="1"/>
  <c r="K57" i="13" s="1"/>
  <c r="L57" i="13" s="1"/>
  <c r="M57" i="13" s="1"/>
  <c r="I58" i="13" s="1"/>
  <c r="J58" i="13" s="1"/>
  <c r="K58" i="13" s="1"/>
  <c r="L58" i="13" s="1"/>
  <c r="M58" i="13" s="1"/>
  <c r="I60" i="13" s="1"/>
  <c r="J60" i="13" s="1"/>
  <c r="K60" i="13" s="1"/>
  <c r="L60" i="13" s="1"/>
  <c r="M60" i="13" s="1"/>
  <c r="I64" i="13" s="1"/>
  <c r="J64" i="13" s="1"/>
  <c r="K64" i="13" s="1"/>
  <c r="L64" i="13" s="1"/>
  <c r="M64" i="13" s="1"/>
  <c r="I65" i="13" s="1"/>
  <c r="J65" i="13" s="1"/>
  <c r="K65" i="13" s="1"/>
  <c r="L65" i="13" s="1"/>
  <c r="M65" i="13" s="1"/>
  <c r="I66" i="13" s="1"/>
  <c r="J66" i="13" s="1"/>
  <c r="K66" i="13" s="1"/>
  <c r="L66" i="13" s="1"/>
  <c r="M66" i="13" s="1"/>
  <c r="I67" i="13" s="1"/>
  <c r="J67" i="13" s="1"/>
  <c r="K67" i="13" s="1"/>
  <c r="L67" i="13" s="1"/>
  <c r="M67" i="13" s="1"/>
  <c r="I68" i="13" s="1"/>
  <c r="J68" i="13" s="1"/>
  <c r="K68" i="13" s="1"/>
  <c r="L68" i="13" s="1"/>
  <c r="M68" i="13" s="1"/>
  <c r="I69" i="13" s="1"/>
  <c r="J69" i="13" s="1"/>
  <c r="K69" i="13" s="1"/>
  <c r="L69" i="13" s="1"/>
  <c r="M69" i="13" s="1"/>
  <c r="I70" i="13" s="1"/>
  <c r="J70" i="13" s="1"/>
  <c r="K70" i="13" s="1"/>
  <c r="L70" i="13" s="1"/>
  <c r="M70" i="13" s="1"/>
  <c r="I71" i="13" s="1"/>
  <c r="J71" i="13" s="1"/>
  <c r="K71" i="13" s="1"/>
  <c r="L71" i="13" s="1"/>
  <c r="M71" i="13" s="1"/>
  <c r="I73" i="13" s="1"/>
  <c r="J73" i="13" s="1"/>
  <c r="K73" i="13" s="1"/>
  <c r="L73" i="13" s="1"/>
  <c r="M73" i="13" s="1"/>
  <c r="I74" i="13" s="1"/>
  <c r="J74" i="13" s="1"/>
  <c r="K74" i="13" s="1"/>
  <c r="L74" i="13" s="1"/>
  <c r="M74" i="13" s="1"/>
  <c r="I75" i="13" s="1"/>
  <c r="J75" i="13" s="1"/>
  <c r="K75" i="13" s="1"/>
  <c r="L75" i="13" s="1"/>
  <c r="M75" i="13" s="1"/>
  <c r="I76" i="13" s="1"/>
  <c r="J76" i="13" s="1"/>
  <c r="K76" i="13" s="1"/>
  <c r="L76" i="13" s="1"/>
  <c r="M76" i="13" s="1"/>
  <c r="I77" i="13" s="1"/>
  <c r="J77" i="13" s="1"/>
  <c r="K77" i="13" s="1"/>
  <c r="L77" i="13" s="1"/>
  <c r="M77" i="13" s="1"/>
  <c r="I79" i="13" s="1"/>
  <c r="J79" i="13" s="1"/>
  <c r="K79" i="13" s="1"/>
  <c r="L79" i="13" s="1"/>
  <c r="M79" i="13" s="1"/>
  <c r="I80" i="13" s="1"/>
  <c r="J80" i="13" s="1"/>
  <c r="K80" i="13" s="1"/>
  <c r="L80" i="13" s="1"/>
  <c r="M80" i="13" s="1"/>
</calcChain>
</file>

<file path=xl/sharedStrings.xml><?xml version="1.0" encoding="utf-8"?>
<sst xmlns="http://schemas.openxmlformats.org/spreadsheetml/2006/main" count="267" uniqueCount="152">
  <si>
    <t>備考</t>
  </si>
  <si>
    <t>SD295</t>
  </si>
  <si>
    <t>べた基礎</t>
  </si>
  <si>
    <t>建築物の名称</t>
    <rPh sb="0" eb="3">
      <t>ケンチクブ</t>
    </rPh>
    <rPh sb="4" eb="6">
      <t>メイショウ</t>
    </rPh>
    <phoneticPr fontId="1"/>
  </si>
  <si>
    <t>設計者氏名</t>
    <rPh sb="0" eb="3">
      <t>セッケイシャ</t>
    </rPh>
    <rPh sb="3" eb="5">
      <t>シメイ</t>
    </rPh>
    <phoneticPr fontId="1"/>
  </si>
  <si>
    <t>建築士登録番号</t>
    <rPh sb="0" eb="3">
      <t>ケンチクシ</t>
    </rPh>
    <rPh sb="3" eb="5">
      <t>トウロク</t>
    </rPh>
    <rPh sb="5" eb="7">
      <t>バンゴウ</t>
    </rPh>
    <phoneticPr fontId="1"/>
  </si>
  <si>
    <t>項目</t>
    <rPh sb="0" eb="2">
      <t>コウモク</t>
    </rPh>
    <phoneticPr fontId="1"/>
  </si>
  <si>
    <t>小項目</t>
    <rPh sb="0" eb="3">
      <t>ショウコウモク</t>
    </rPh>
    <phoneticPr fontId="1"/>
  </si>
  <si>
    <t>仕様</t>
    <rPh sb="0" eb="2">
      <t>シヨウ</t>
    </rPh>
    <phoneticPr fontId="1"/>
  </si>
  <si>
    <t>備考</t>
    <rPh sb="0" eb="2">
      <t>ビコウ</t>
    </rPh>
    <phoneticPr fontId="1"/>
  </si>
  <si>
    <t>建築材料
(法第37条)</t>
    <rPh sb="0" eb="2">
      <t>ケンチク</t>
    </rPh>
    <rPh sb="2" eb="4">
      <t>ザイリョウ</t>
    </rPh>
    <rPh sb="6" eb="7">
      <t>ホウ</t>
    </rPh>
    <rPh sb="7" eb="8">
      <t>ダイ</t>
    </rPh>
    <rPh sb="10" eb="11">
      <t>ジョウ</t>
    </rPh>
    <phoneticPr fontId="1"/>
  </si>
  <si>
    <t>基礎コンクリート</t>
    <rPh sb="0" eb="2">
      <t>キソ</t>
    </rPh>
    <phoneticPr fontId="1"/>
  </si>
  <si>
    <t>JIS</t>
    <phoneticPr fontId="1"/>
  </si>
  <si>
    <t>基礎鉄筋</t>
    <rPh sb="0" eb="2">
      <t>キソ</t>
    </rPh>
    <rPh sb="2" eb="4">
      <t>テッキン</t>
    </rPh>
    <phoneticPr fontId="1"/>
  </si>
  <si>
    <t>床の高さ</t>
    <rPh sb="0" eb="1">
      <t>ユカ</t>
    </rPh>
    <rPh sb="2" eb="3">
      <t>タカ</t>
    </rPh>
    <phoneticPr fontId="1"/>
  </si>
  <si>
    <t>防湿方法</t>
    <rPh sb="0" eb="2">
      <t>ボウシツ</t>
    </rPh>
    <rPh sb="2" eb="4">
      <t>ホウホウ</t>
    </rPh>
    <phoneticPr fontId="1"/>
  </si>
  <si>
    <t>構造部材の耐久
(令第37条)</t>
    <rPh sb="0" eb="2">
      <t>コウゾウ</t>
    </rPh>
    <rPh sb="2" eb="4">
      <t>ブザイ</t>
    </rPh>
    <rPh sb="5" eb="7">
      <t>タイキュウ</t>
    </rPh>
    <rPh sb="9" eb="10">
      <t>レイ</t>
    </rPh>
    <rPh sb="10" eb="11">
      <t>ダイ</t>
    </rPh>
    <rPh sb="13" eb="14">
      <t>ジョウ</t>
    </rPh>
    <phoneticPr fontId="1"/>
  </si>
  <si>
    <t>基礎の種類</t>
    <rPh sb="0" eb="2">
      <t>キソ</t>
    </rPh>
    <rPh sb="3" eb="5">
      <t>シュルイ</t>
    </rPh>
    <phoneticPr fontId="1"/>
  </si>
  <si>
    <t>木ぐい及び常水面の位置</t>
    <rPh sb="0" eb="1">
      <t>キ</t>
    </rPh>
    <rPh sb="3" eb="4">
      <t>オヨ</t>
    </rPh>
    <rPh sb="5" eb="6">
      <t>ツネ</t>
    </rPh>
    <rPh sb="6" eb="8">
      <t>スイメン</t>
    </rPh>
    <rPh sb="9" eb="11">
      <t>イチ</t>
    </rPh>
    <phoneticPr fontId="1"/>
  </si>
  <si>
    <t>鉄筋</t>
    <rPh sb="0" eb="2">
      <t>テッキン</t>
    </rPh>
    <phoneticPr fontId="1"/>
  </si>
  <si>
    <t>フック有</t>
    <rPh sb="3" eb="4">
      <t>アリ</t>
    </rPh>
    <phoneticPr fontId="1"/>
  </si>
  <si>
    <t>地盤調査</t>
    <rPh sb="0" eb="2">
      <t>ジバン</t>
    </rPh>
    <rPh sb="2" eb="4">
      <t>チョウサ</t>
    </rPh>
    <phoneticPr fontId="1"/>
  </si>
  <si>
    <t>該当なし</t>
    <rPh sb="0" eb="2">
      <t>ガイトウ</t>
    </rPh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</si>
  <si>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</si>
  <si>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屋外に面する部分のタイル等の緊結方法</t>
    <rPh sb="0" eb="2">
      <t>オクガイ</t>
    </rPh>
    <rPh sb="3" eb="4">
      <t>メン</t>
    </rPh>
    <rPh sb="6" eb="8">
      <t>ブブン</t>
    </rPh>
    <rPh sb="12" eb="13">
      <t>トウ</t>
    </rPh>
    <rPh sb="14" eb="16">
      <t>キンケツ</t>
    </rPh>
    <rPh sb="16" eb="18">
      <t>ホウホウ</t>
    </rPh>
    <phoneticPr fontId="1"/>
  </si>
  <si>
    <t>木材の規格(JAS)または等級</t>
    <rPh sb="0" eb="2">
      <t>モクザイ</t>
    </rPh>
    <rPh sb="3" eb="5">
      <t>キカク</t>
    </rPh>
    <rPh sb="13" eb="15">
      <t>トウキュウ</t>
    </rPh>
    <phoneticPr fontId="1"/>
  </si>
  <si>
    <t>土台の固定方法</t>
    <rPh sb="0" eb="2">
      <t>ドダイ</t>
    </rPh>
    <rPh sb="3" eb="5">
      <t>コテイ</t>
    </rPh>
    <rPh sb="5" eb="7">
      <t>ホウホウ</t>
    </rPh>
    <phoneticPr fontId="1"/>
  </si>
  <si>
    <t>柱断面の欠き取り(1/3以上)の有無</t>
    <rPh sb="0" eb="1">
      <t>ハシラ</t>
    </rPh>
    <rPh sb="1" eb="3">
      <t>ダンメン</t>
    </rPh>
    <rPh sb="4" eb="5">
      <t>カ</t>
    </rPh>
    <rPh sb="6" eb="7">
      <t>ト</t>
    </rPh>
    <rPh sb="12" eb="14">
      <t>イジョウ</t>
    </rPh>
    <rPh sb="16" eb="18">
      <t>ウム</t>
    </rPh>
    <phoneticPr fontId="1"/>
  </si>
  <si>
    <t>1/3以上欠き取る場合は適切に補強</t>
    <rPh sb="3" eb="5">
      <t>イジョウ</t>
    </rPh>
    <rPh sb="5" eb="6">
      <t>カ</t>
    </rPh>
    <rPh sb="7" eb="8">
      <t>ト</t>
    </rPh>
    <rPh sb="9" eb="11">
      <t>バアイ</t>
    </rPh>
    <rPh sb="12" eb="14">
      <t>テキセツ</t>
    </rPh>
    <rPh sb="15" eb="17">
      <t>ホキョウ</t>
    </rPh>
    <phoneticPr fontId="1"/>
  </si>
  <si>
    <t>筋かいの断面</t>
    <rPh sb="0" eb="1">
      <t>スジ</t>
    </rPh>
    <rPh sb="4" eb="6">
      <t>ダンメン</t>
    </rPh>
    <phoneticPr fontId="1"/>
  </si>
  <si>
    <t>45×90</t>
    <phoneticPr fontId="1"/>
  </si>
  <si>
    <t>筋かいの欠き込み</t>
    <rPh sb="0" eb="1">
      <t>スジ</t>
    </rPh>
    <rPh sb="4" eb="5">
      <t>カ</t>
    </rPh>
    <rPh sb="6" eb="7">
      <t>コ</t>
    </rPh>
    <phoneticPr fontId="1"/>
  </si>
  <si>
    <t>N値計算による</t>
    <rPh sb="1" eb="2">
      <t>チ</t>
    </rPh>
    <rPh sb="2" eb="4">
      <t>ケイサン</t>
    </rPh>
    <phoneticPr fontId="1"/>
  </si>
  <si>
    <t>鉄網モルタル下地等の防水措置</t>
    <rPh sb="0" eb="1">
      <t>テツ</t>
    </rPh>
    <rPh sb="1" eb="2">
      <t>アミ</t>
    </rPh>
    <rPh sb="6" eb="8">
      <t>シタジ</t>
    </rPh>
    <rPh sb="8" eb="9">
      <t>トウ</t>
    </rPh>
    <rPh sb="10" eb="12">
      <t>ボウスイ</t>
    </rPh>
    <rPh sb="12" eb="14">
      <t>ソチ</t>
    </rPh>
    <phoneticPr fontId="1"/>
  </si>
  <si>
    <t>構造方法</t>
    <rPh sb="0" eb="2">
      <t>コウゾウ</t>
    </rPh>
    <rPh sb="2" eb="4">
      <t>ホウホウ</t>
    </rPh>
    <phoneticPr fontId="1"/>
  </si>
  <si>
    <t>控え壁なし</t>
    <rPh sb="0" eb="1">
      <t>ヒカ</t>
    </rPh>
    <rPh sb="2" eb="3">
      <t>カベ</t>
    </rPh>
    <phoneticPr fontId="1"/>
  </si>
  <si>
    <t>項目</t>
  </si>
  <si>
    <t>小項目</t>
  </si>
  <si>
    <t>仕様</t>
  </si>
  <si>
    <t>　　：伏図等を作成せず仕様表に記載している項目</t>
    <phoneticPr fontId="1"/>
  </si>
  <si>
    <t>設計基準強度 Fc：21N/m㎡以上</t>
    <phoneticPr fontId="1"/>
  </si>
  <si>
    <t>一級建築士（大臣登録 第 １２３４５６号）</t>
    <phoneticPr fontId="1"/>
  </si>
  <si>
    <t>麩欄 太郎</t>
    <phoneticPr fontId="1"/>
  </si>
  <si>
    <t>○○○ 様邸</t>
    <rPh sb="4" eb="6">
      <t>サマテイ</t>
    </rPh>
    <phoneticPr fontId="1"/>
  </si>
  <si>
    <t>控え壁あり</t>
    <rPh sb="0" eb="1">
      <t>ヒカ</t>
    </rPh>
    <rPh sb="2" eb="3">
      <t>カベ</t>
    </rPh>
    <phoneticPr fontId="1"/>
  </si>
  <si>
    <r>
      <rPr>
        <b/>
        <sz val="14"/>
        <rFont val="Segoe UI Symbol"/>
        <family val="3"/>
      </rPr>
      <t>■</t>
    </r>
    <r>
      <rPr>
        <b/>
        <sz val="14"/>
        <rFont val="BIZ UDPゴシック"/>
        <family val="3"/>
        <charset val="128"/>
      </rPr>
      <t>仕様表</t>
    </r>
    <rPh sb="1" eb="2">
      <t>シ</t>
    </rPh>
    <rPh sb="2" eb="3">
      <t>サマ</t>
    </rPh>
    <rPh sb="3" eb="4">
      <t>ヒョウ</t>
    </rPh>
    <phoneticPr fontId="1"/>
  </si>
  <si>
    <t>単位：特記なき限り（mm）</t>
    <rPh sb="0" eb="2">
      <t>タンイ</t>
    </rPh>
    <rPh sb="3" eb="5">
      <t>トッキ</t>
    </rPh>
    <rPh sb="7" eb="8">
      <t>カギ</t>
    </rPh>
    <phoneticPr fontId="1"/>
  </si>
  <si>
    <t>仕様が複数ある場合、必要最小限の仕様のもの、又は仕様の範囲を以下に記載</t>
    <rPh sb="0" eb="2">
      <t>シヨウ</t>
    </rPh>
    <rPh sb="3" eb="5">
      <t>フクスウ</t>
    </rPh>
    <rPh sb="6" eb="8">
      <t>バアイ</t>
    </rPh>
    <rPh sb="9" eb="11">
      <t>ヒツヨウ</t>
    </rPh>
    <rPh sb="11" eb="14">
      <t>サイショウゲン</t>
    </rPh>
    <rPh sb="16" eb="18">
      <t>シヨウ</t>
    </rPh>
    <rPh sb="22" eb="23">
      <t>マタ</t>
    </rPh>
    <rPh sb="24" eb="26">
      <t>シヨウ</t>
    </rPh>
    <rPh sb="27" eb="29">
      <t>ハンイ</t>
    </rPh>
    <rPh sb="29" eb="31">
      <t>イカ</t>
    </rPh>
    <rPh sb="32" eb="34">
      <t>キサイ</t>
    </rPh>
    <phoneticPr fontId="1"/>
  </si>
  <si>
    <t>令第2章第2節
（居室の天井の高さ、床の高さ及び防湿方法）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phoneticPr fontId="1"/>
  </si>
  <si>
    <t>居室の床の高さ及び防湿方法（令第２２条）</t>
    <rPh sb="0" eb="2">
      <t>キョシツ</t>
    </rPh>
    <rPh sb="3" eb="4">
      <t>ユカ</t>
    </rPh>
    <rPh sb="5" eb="6">
      <t>タカ</t>
    </rPh>
    <rPh sb="7" eb="8">
      <t>オヨ</t>
    </rPh>
    <rPh sb="9" eb="11">
      <t>ボウシツ</t>
    </rPh>
    <rPh sb="11" eb="13">
      <t>ホウホウ</t>
    </rPh>
    <rPh sb="14" eb="16">
      <t>レイダイ</t>
    </rPh>
    <rPh sb="18" eb="19">
      <t>ジョウ</t>
    </rPh>
    <phoneticPr fontId="1"/>
  </si>
  <si>
    <t>640（直下の地面（BM＋400）から)</t>
    <rPh sb="4" eb="6">
      <t>チョッカ</t>
    </rPh>
    <rPh sb="7" eb="9">
      <t>ジメン</t>
    </rPh>
    <rPh sb="17" eb="18">
      <t>バンメン</t>
    </rPh>
    <phoneticPr fontId="1"/>
  </si>
  <si>
    <r>
      <t>ねこ土台（有効換気面積75cm</t>
    </r>
    <r>
      <rPr>
        <vertAlign val="super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/m）</t>
    </r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</si>
  <si>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t>令第3章第２節
（構造部材等）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9" eb="11">
      <t>コウゾウ</t>
    </rPh>
    <rPh sb="11" eb="13">
      <t>ブザイ</t>
    </rPh>
    <rPh sb="13" eb="14">
      <t>トウ</t>
    </rPh>
    <phoneticPr fontId="1"/>
  </si>
  <si>
    <t>構造耐力上主要な部分</t>
    <rPh sb="0" eb="2">
      <t>コウゾウ</t>
    </rPh>
    <rPh sb="2" eb="5">
      <t>タイリョクジョウ</t>
    </rPh>
    <rPh sb="5" eb="7">
      <t>シュヨウ</t>
    </rPh>
    <rPh sb="8" eb="10">
      <t>ブブン</t>
    </rPh>
    <phoneticPr fontId="1"/>
  </si>
  <si>
    <t>腐食、腐朽、摩損のおそれのあるものに腐食等防止の措置</t>
    <rPh sb="0" eb="2">
      <t>フショク</t>
    </rPh>
    <rPh sb="3" eb="5">
      <t>フキュウ</t>
    </rPh>
    <rPh sb="6" eb="8">
      <t>マソン</t>
    </rPh>
    <rPh sb="18" eb="20">
      <t>フショク</t>
    </rPh>
    <rPh sb="20" eb="21">
      <t>トウ</t>
    </rPh>
    <rPh sb="21" eb="23">
      <t>ボウシ</t>
    </rPh>
    <rPh sb="24" eb="26">
      <t>ソチ</t>
    </rPh>
    <phoneticPr fontId="1"/>
  </si>
  <si>
    <t>基礎（令第38条）</t>
    <rPh sb="0" eb="2">
      <t>キソ</t>
    </rPh>
    <rPh sb="4" eb="5">
      <t>ダイ</t>
    </rPh>
    <phoneticPr fontId="1"/>
  </si>
  <si>
    <t>支持地盤の種別及び位置</t>
    <rPh sb="0" eb="2">
      <t>シジ</t>
    </rPh>
    <rPh sb="2" eb="4">
      <t>ジバン</t>
    </rPh>
    <rPh sb="5" eb="6">
      <t>シュ</t>
    </rPh>
    <rPh sb="6" eb="7">
      <t>ベツ</t>
    </rPh>
    <rPh sb="7" eb="8">
      <t>オヨ</t>
    </rPh>
    <rPh sb="9" eb="11">
      <t>イチ</t>
    </rPh>
    <phoneticPr fontId="1"/>
  </si>
  <si>
    <t>べた基礎</t>
    <phoneticPr fontId="1"/>
  </si>
  <si>
    <t>基礎の底部の位置</t>
    <rPh sb="0" eb="2">
      <t>キソ</t>
    </rPh>
    <rPh sb="3" eb="5">
      <t>テイブ</t>
    </rPh>
    <rPh sb="6" eb="8">
      <t>イチ</t>
    </rPh>
    <phoneticPr fontId="1"/>
  </si>
  <si>
    <t>基礎の底部に作用する荷重の数値･算出方法</t>
    <rPh sb="0" eb="2">
      <t>キソ</t>
    </rPh>
    <rPh sb="3" eb="5">
      <t>テイブ</t>
    </rPh>
    <rPh sb="6" eb="8">
      <t>サヨウ</t>
    </rPh>
    <rPh sb="10" eb="12">
      <t>カジュウ</t>
    </rPh>
    <rPh sb="13" eb="15">
      <t>スウチ</t>
    </rPh>
    <rPh sb="16" eb="18">
      <t>サンシュツ</t>
    </rPh>
    <rPh sb="18" eb="20">
      <t>ホウホウ</t>
    </rPh>
    <phoneticPr fontId="1"/>
  </si>
  <si>
    <t>対象外（木ぐい無し）</t>
    <rPh sb="0" eb="3">
      <t>タイショウガイ</t>
    </rPh>
    <rPh sb="4" eb="5">
      <t>キ</t>
    </rPh>
    <rPh sb="7" eb="8">
      <t>ナ</t>
    </rPh>
    <phoneticPr fontId="1"/>
  </si>
  <si>
    <t>主筋：D13、立上り・底盤・開口補強筋：D10</t>
    <rPh sb="0" eb="2">
      <t>シュキン</t>
    </rPh>
    <rPh sb="7" eb="9">
      <t>タチアガ</t>
    </rPh>
    <rPh sb="11" eb="13">
      <t>テイバン</t>
    </rPh>
    <rPh sb="14" eb="16">
      <t>カイコウ</t>
    </rPh>
    <rPh sb="16" eb="19">
      <t>ホキョウキン</t>
    </rPh>
    <phoneticPr fontId="1"/>
  </si>
  <si>
    <t>地盤調査
（令第38条）</t>
    <rPh sb="0" eb="4">
      <t>ジバンチョウサ</t>
    </rPh>
    <phoneticPr fontId="1"/>
  </si>
  <si>
    <t>SWS試験</t>
    <phoneticPr fontId="1"/>
  </si>
  <si>
    <t>SWS試験結果に基づく地盤調査報告書</t>
    <rPh sb="11" eb="15">
      <t>ジバンチョウサ</t>
    </rPh>
    <rPh sb="15" eb="18">
      <t>ホウコクショ</t>
    </rPh>
    <phoneticPr fontId="1"/>
  </si>
  <si>
    <t>地盤改良</t>
    <rPh sb="0" eb="4">
      <t>ジバンカイリョウ</t>
    </rPh>
    <phoneticPr fontId="1"/>
  </si>
  <si>
    <t>屋根ふき材等
（令第39条）</t>
    <rPh sb="4" eb="5">
      <t>ザイ</t>
    </rPh>
    <rPh sb="5" eb="6">
      <t>トウ</t>
    </rPh>
    <rPh sb="9" eb="10">
      <t>ダイ</t>
    </rPh>
    <phoneticPr fontId="1"/>
  </si>
  <si>
    <t>平部：全数固定、棟部:ねじ固定、軒･けらば：ねじ3本固定</t>
    <rPh sb="0" eb="2">
      <t>ヒラブ</t>
    </rPh>
    <rPh sb="3" eb="4">
      <t>ゼン</t>
    </rPh>
    <rPh sb="4" eb="5">
      <t>スウ</t>
    </rPh>
    <rPh sb="5" eb="7">
      <t>コテイ</t>
    </rPh>
    <rPh sb="8" eb="9">
      <t>ムネ</t>
    </rPh>
    <rPh sb="9" eb="10">
      <t>ブ</t>
    </rPh>
    <rPh sb="13" eb="15">
      <t>コテイ</t>
    </rPh>
    <rPh sb="16" eb="17">
      <t>ノキ</t>
    </rPh>
    <rPh sb="25" eb="26">
      <t>ボン</t>
    </rPh>
    <rPh sb="26" eb="28">
      <t>コテイ</t>
    </rPh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</si>
  <si>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6">
      <t>フセ</t>
    </rPh>
    <rPh sb="16" eb="17">
      <t>サビ</t>
    </rPh>
    <rPh sb="17" eb="19">
      <t>ショリ</t>
    </rPh>
    <phoneticPr fontId="1"/>
  </si>
  <si>
    <t>令第3章第3節
（木構造）</t>
    <phoneticPr fontId="1"/>
  </si>
  <si>
    <t>木材（令第４１条）</t>
    <rPh sb="0" eb="2">
      <t>モクザイ</t>
    </rPh>
    <rPh sb="4" eb="5">
      <t>ダイ</t>
    </rPh>
    <phoneticPr fontId="1"/>
  </si>
  <si>
    <t>土台及び基礎
（令第４２条）</t>
    <rPh sb="0" eb="2">
      <t>ドダイ</t>
    </rPh>
    <rPh sb="2" eb="3">
      <t>オヨ</t>
    </rPh>
    <rPh sb="4" eb="6">
      <t>キソ</t>
    </rPh>
    <rPh sb="9" eb="10">
      <t>ダイ</t>
    </rPh>
    <phoneticPr fontId="18"/>
  </si>
  <si>
    <t>柱脚の固定方法</t>
    <rPh sb="0" eb="2">
      <t>チュウキャク</t>
    </rPh>
    <rPh sb="3" eb="5">
      <t>コテイ</t>
    </rPh>
    <rPh sb="5" eb="7">
      <t>ホウホウ</t>
    </rPh>
    <phoneticPr fontId="1"/>
  </si>
  <si>
    <t>土台120×120（ヒノキ、無等級材）を設ける</t>
    <rPh sb="0" eb="2">
      <t>ドダイ</t>
    </rPh>
    <rPh sb="14" eb="15">
      <t>ム</t>
    </rPh>
    <rPh sb="15" eb="17">
      <t>トウキュウ</t>
    </rPh>
    <rPh sb="17" eb="18">
      <t>ザイ</t>
    </rPh>
    <rPh sb="20" eb="21">
      <t>モウ</t>
    </rPh>
    <phoneticPr fontId="1"/>
  </si>
  <si>
    <t>アンカーボルト（M12) ＋座金(厚)4.5×40角×14φにより緊結、柱から200以内に設置（設置間隔：2700以内）</t>
    <rPh sb="14" eb="16">
      <t>ザガネ</t>
    </rPh>
    <rPh sb="17" eb="18">
      <t>アツ</t>
    </rPh>
    <rPh sb="25" eb="26">
      <t>カク</t>
    </rPh>
    <rPh sb="33" eb="35">
      <t>キンケツ</t>
    </rPh>
    <rPh sb="36" eb="37">
      <t>ハシラ</t>
    </rPh>
    <rPh sb="42" eb="44">
      <t>イナイ</t>
    </rPh>
    <rPh sb="45" eb="47">
      <t>セッチ</t>
    </rPh>
    <rPh sb="48" eb="50">
      <t>セッチ</t>
    </rPh>
    <rPh sb="50" eb="52">
      <t>カンカク</t>
    </rPh>
    <rPh sb="57" eb="59">
      <t>イナイ</t>
    </rPh>
    <phoneticPr fontId="1"/>
  </si>
  <si>
    <t>Zマーク表示金物又は同等認定品</t>
    <rPh sb="4" eb="6">
      <t>ヒョウジ</t>
    </rPh>
    <rPh sb="6" eb="8">
      <t>カナモノ</t>
    </rPh>
    <rPh sb="12" eb="14">
      <t>ニンテイ</t>
    </rPh>
    <phoneticPr fontId="1"/>
  </si>
  <si>
    <t>柱の小径
（令第４３条）</t>
    <rPh sb="7" eb="8">
      <t>ダイ</t>
    </rPh>
    <phoneticPr fontId="1"/>
  </si>
  <si>
    <t>横架材間距離　　</t>
    <rPh sb="0" eb="2">
      <t>オウカ</t>
    </rPh>
    <rPh sb="2" eb="4">
      <t>ザイカン</t>
    </rPh>
    <rPh sb="4" eb="6">
      <t>キョリ</t>
    </rPh>
    <phoneticPr fontId="1"/>
  </si>
  <si>
    <t>2階建てのすみ柱</t>
    <rPh sb="1" eb="3">
      <t>カイダ</t>
    </rPh>
    <rPh sb="7" eb="8">
      <t>バシラ</t>
    </rPh>
    <phoneticPr fontId="1"/>
  </si>
  <si>
    <t>通し柱、または同等の補強(N値計算による)</t>
    <rPh sb="0" eb="1">
      <t>トオ</t>
    </rPh>
    <rPh sb="2" eb="3">
      <t>バシラ</t>
    </rPh>
    <rPh sb="7" eb="9">
      <t>ドウトウ</t>
    </rPh>
    <rPh sb="10" eb="12">
      <t>ホキョウ</t>
    </rPh>
    <rPh sb="14" eb="15">
      <t>チ</t>
    </rPh>
    <rPh sb="15" eb="17">
      <t>ケイサン</t>
    </rPh>
    <phoneticPr fontId="1"/>
  </si>
  <si>
    <t>有効細長比(最大値)</t>
    <rPh sb="0" eb="2">
      <t>ユウコウ</t>
    </rPh>
    <rPh sb="2" eb="5">
      <t>ホソナガヒ</t>
    </rPh>
    <rPh sb="6" eb="9">
      <t>サイダイチ</t>
    </rPh>
    <phoneticPr fontId="1"/>
  </si>
  <si>
    <t>1階　座屈長さ:2844、断面最小二次率半径：34.64
柱の有効細長比=82.1＜150
2階　座屈長さ:2730、断面最小二次率半径：34.64
柱の有効細長比=78.9＜150</t>
    <rPh sb="1" eb="2">
      <t>カイ</t>
    </rPh>
    <rPh sb="3" eb="5">
      <t>ザクツ</t>
    </rPh>
    <rPh sb="5" eb="6">
      <t>ナガ</t>
    </rPh>
    <rPh sb="13" eb="15">
      <t>ダンメン</t>
    </rPh>
    <rPh sb="15" eb="17">
      <t>サイショウ</t>
    </rPh>
    <rPh sb="17" eb="19">
      <t>ニジ</t>
    </rPh>
    <rPh sb="19" eb="20">
      <t>リツ</t>
    </rPh>
    <rPh sb="20" eb="22">
      <t>ハンケイ</t>
    </rPh>
    <rPh sb="29" eb="30">
      <t>ハシラ</t>
    </rPh>
    <rPh sb="31" eb="33">
      <t>ユウコウ</t>
    </rPh>
    <rPh sb="33" eb="36">
      <t>ホソナガヒ</t>
    </rPh>
    <rPh sb="47" eb="48">
      <t>カイ</t>
    </rPh>
    <rPh sb="49" eb="51">
      <t>ザクツ</t>
    </rPh>
    <rPh sb="51" eb="52">
      <t>ナガ</t>
    </rPh>
    <phoneticPr fontId="1"/>
  </si>
  <si>
    <t>座屈長さ＝横架材相互間内法</t>
    <rPh sb="11" eb="13">
      <t>ウチノリ</t>
    </rPh>
    <phoneticPr fontId="1"/>
  </si>
  <si>
    <t>はり等の横架材
（令第44条）</t>
    <rPh sb="2" eb="3">
      <t>トウ</t>
    </rPh>
    <rPh sb="4" eb="7">
      <t>オウカザイ</t>
    </rPh>
    <rPh sb="10" eb="11">
      <t>ダイ</t>
    </rPh>
    <phoneticPr fontId="1"/>
  </si>
  <si>
    <t>中央部付近の下側に耐力上支障のある欠き込み</t>
    <rPh sb="0" eb="3">
      <t>チュウオウブ</t>
    </rPh>
    <rPh sb="3" eb="5">
      <t>フキン</t>
    </rPh>
    <rPh sb="6" eb="8">
      <t>シタガワ</t>
    </rPh>
    <rPh sb="9" eb="11">
      <t>タイリョク</t>
    </rPh>
    <rPh sb="11" eb="12">
      <t>ジョウ</t>
    </rPh>
    <rPh sb="12" eb="14">
      <t>シショウ</t>
    </rPh>
    <rPh sb="17" eb="18">
      <t>カ</t>
    </rPh>
    <rPh sb="19" eb="20">
      <t>コ</t>
    </rPh>
    <phoneticPr fontId="1"/>
  </si>
  <si>
    <t>欠込み：無し</t>
    <rPh sb="0" eb="1">
      <t>カ</t>
    </rPh>
    <rPh sb="1" eb="2">
      <t>コ</t>
    </rPh>
    <rPh sb="4" eb="5">
      <t>ナ</t>
    </rPh>
    <phoneticPr fontId="1"/>
  </si>
  <si>
    <t>筋かい
（令第45条）</t>
    <rPh sb="0" eb="1">
      <t>スジ</t>
    </rPh>
    <rPh sb="6" eb="7">
      <t>ダイ</t>
    </rPh>
    <phoneticPr fontId="1"/>
  </si>
  <si>
    <t>原則欠き込み無し
（必要な場合）たすき部補強：両面から短冊金物（S）当て六角ボルト（M12）締め、スクリューくぎ（ZS50）打ち</t>
    <rPh sb="0" eb="2">
      <t>ゲンソク</t>
    </rPh>
    <rPh sb="2" eb="3">
      <t>カ</t>
    </rPh>
    <rPh sb="4" eb="5">
      <t>コ</t>
    </rPh>
    <rPh sb="6" eb="7">
      <t>ナ</t>
    </rPh>
    <rPh sb="10" eb="12">
      <t>ヒツヨウ</t>
    </rPh>
    <rPh sb="13" eb="15">
      <t>バアイ</t>
    </rPh>
    <rPh sb="19" eb="20">
      <t>ブ</t>
    </rPh>
    <rPh sb="20" eb="22">
      <t>ホキョウ</t>
    </rPh>
    <rPh sb="23" eb="25">
      <t>リョウメン</t>
    </rPh>
    <rPh sb="27" eb="29">
      <t>タンザク</t>
    </rPh>
    <rPh sb="29" eb="31">
      <t>カナモノ</t>
    </rPh>
    <rPh sb="34" eb="35">
      <t>ア</t>
    </rPh>
    <rPh sb="36" eb="38">
      <t>ロッカク</t>
    </rPh>
    <rPh sb="46" eb="47">
      <t>シ</t>
    </rPh>
    <rPh sb="62" eb="63">
      <t>ウ</t>
    </rPh>
    <phoneticPr fontId="1"/>
  </si>
  <si>
    <t>構造耐力上必要な軸組（令第46条）</t>
    <rPh sb="0" eb="2">
      <t>コウゾウ</t>
    </rPh>
    <rPh sb="2" eb="5">
      <t>タイリョクジョウ</t>
    </rPh>
    <rPh sb="5" eb="7">
      <t>ヒツヨウ</t>
    </rPh>
    <rPh sb="8" eb="10">
      <t>ジクグミ</t>
    </rPh>
    <rPh sb="12" eb="13">
      <t>ダイ</t>
    </rPh>
    <phoneticPr fontId="1"/>
  </si>
  <si>
    <t>第１項</t>
    <rPh sb="0" eb="1">
      <t>ダイ</t>
    </rPh>
    <rPh sb="2" eb="3">
      <t>コウ</t>
    </rPh>
    <phoneticPr fontId="1"/>
  </si>
  <si>
    <t>主要な梁せい：スギ（120×120～240）</t>
    <phoneticPr fontId="1"/>
  </si>
  <si>
    <t xml:space="preserve">
</t>
    <phoneticPr fontId="1"/>
  </si>
  <si>
    <t>第3項　床組・小屋ばり組の火打､構造用合板等、振れ止め</t>
    <rPh sb="0" eb="1">
      <t>ダイ</t>
    </rPh>
    <rPh sb="2" eb="3">
      <t>コウ</t>
    </rPh>
    <rPh sb="4" eb="6">
      <t>ユカグミ</t>
    </rPh>
    <rPh sb="7" eb="9">
      <t>コヤ</t>
    </rPh>
    <rPh sb="11" eb="12">
      <t>グミ</t>
    </rPh>
    <rPh sb="13" eb="15">
      <t>ヒウ</t>
    </rPh>
    <rPh sb="16" eb="19">
      <t>コウゾウヨウ</t>
    </rPh>
    <rPh sb="19" eb="21">
      <t>ゴウハン</t>
    </rPh>
    <rPh sb="21" eb="22">
      <t>トウ</t>
    </rPh>
    <rPh sb="23" eb="24">
      <t>フ</t>
    </rPh>
    <rPh sb="25" eb="26">
      <t>ド</t>
    </rPh>
    <phoneticPr fontId="1"/>
  </si>
  <si>
    <t>第4項　壁量基準（耐震・耐風）</t>
    <rPh sb="0" eb="1">
      <t>ダイ</t>
    </rPh>
    <rPh sb="2" eb="3">
      <t>コウ</t>
    </rPh>
    <rPh sb="4" eb="6">
      <t>ヘキリョウ</t>
    </rPh>
    <rPh sb="6" eb="8">
      <t>キジュン</t>
    </rPh>
    <phoneticPr fontId="1"/>
  </si>
  <si>
    <t>筋かい(45×90シングル、ダブル)、配置は壁量平面図による</t>
    <rPh sb="0" eb="1">
      <t>スジ</t>
    </rPh>
    <rPh sb="19" eb="21">
      <t>ハイチ</t>
    </rPh>
    <rPh sb="22" eb="24">
      <t>カベリョウ</t>
    </rPh>
    <rPh sb="24" eb="27">
      <t>ヘイメンズ</t>
    </rPh>
    <phoneticPr fontId="1"/>
  </si>
  <si>
    <t>　</t>
    <phoneticPr fontId="1"/>
  </si>
  <si>
    <t>継手・仕口
（令第47条）</t>
    <rPh sb="0" eb="2">
      <t>ツギテ</t>
    </rPh>
    <rPh sb="3" eb="5">
      <t>シクチ</t>
    </rPh>
    <rPh sb="8" eb="9">
      <t>ダイ</t>
    </rPh>
    <phoneticPr fontId="1"/>
  </si>
  <si>
    <t>筋かい端部</t>
    <rPh sb="0" eb="1">
      <t>スジ</t>
    </rPh>
    <rPh sb="3" eb="5">
      <t>タンブ</t>
    </rPh>
    <phoneticPr fontId="1"/>
  </si>
  <si>
    <t>緊結方法：筋かいプレート（BP2等）</t>
    <rPh sb="16" eb="17">
      <t>ナド</t>
    </rPh>
    <phoneticPr fontId="1"/>
  </si>
  <si>
    <t>耐力壁両側柱頭・柱脚</t>
    <rPh sb="0" eb="3">
      <t>タイリョクヘキ</t>
    </rPh>
    <rPh sb="3" eb="5">
      <t>リョウソク</t>
    </rPh>
    <phoneticPr fontId="1"/>
  </si>
  <si>
    <t>Ｎ値計算書</t>
    <rPh sb="1" eb="2">
      <t>チ</t>
    </rPh>
    <rPh sb="2" eb="5">
      <t>ケイサンショ</t>
    </rPh>
    <phoneticPr fontId="1"/>
  </si>
  <si>
    <t>その他の柱頭・柱脚</t>
    <rPh sb="2" eb="3">
      <t>ホカ</t>
    </rPh>
    <rPh sb="4" eb="6">
      <t>チュウトウ</t>
    </rPh>
    <rPh sb="7" eb="9">
      <t>チュウキャク</t>
    </rPh>
    <phoneticPr fontId="1"/>
  </si>
  <si>
    <t>かど金物（CP-L)等</t>
    <rPh sb="2" eb="4">
      <t>カナモノ</t>
    </rPh>
    <rPh sb="10" eb="11">
      <t>ナド</t>
    </rPh>
    <phoneticPr fontId="1"/>
  </si>
  <si>
    <t>Zマーク表示金物又は同等認定品</t>
    <phoneticPr fontId="1"/>
  </si>
  <si>
    <t>小屋組の接合方法</t>
    <rPh sb="0" eb="3">
      <t>コヤグ</t>
    </rPh>
    <rPh sb="4" eb="6">
      <t>セツゴウ</t>
    </rPh>
    <rPh sb="6" eb="8">
      <t>ホウホウ</t>
    </rPh>
    <phoneticPr fontId="1"/>
  </si>
  <si>
    <t>耐風性向上のための接合部仕様
たるき-軒桁接合：ひねり金物ST-15
たるき-もや接合：鉄丸くぎ2-N75　2本斜め打ち
小屋束-小屋ばり・小屋束-もや接合：かすがいC120両面打ち</t>
    <rPh sb="0" eb="2">
      <t>タイフウ</t>
    </rPh>
    <rPh sb="2" eb="3">
      <t>セイ</t>
    </rPh>
    <rPh sb="3" eb="5">
      <t>コウジョウ</t>
    </rPh>
    <rPh sb="9" eb="11">
      <t>セツゴウ</t>
    </rPh>
    <rPh sb="11" eb="12">
      <t>ブ</t>
    </rPh>
    <rPh sb="12" eb="14">
      <t>シヨウ</t>
    </rPh>
    <rPh sb="19" eb="21">
      <t>ノキゲタ</t>
    </rPh>
    <rPh sb="21" eb="23">
      <t>セツゴウ</t>
    </rPh>
    <rPh sb="27" eb="29">
      <t>カナモノ</t>
    </rPh>
    <rPh sb="44" eb="45">
      <t>テツ</t>
    </rPh>
    <rPh sb="45" eb="46">
      <t>マル</t>
    </rPh>
    <rPh sb="55" eb="56">
      <t>ホン</t>
    </rPh>
    <rPh sb="56" eb="57">
      <t>ナナ</t>
    </rPh>
    <rPh sb="58" eb="59">
      <t>ウ</t>
    </rPh>
    <rPh sb="61" eb="63">
      <t>コヤ</t>
    </rPh>
    <rPh sb="63" eb="64">
      <t>ツカ</t>
    </rPh>
    <rPh sb="65" eb="67">
      <t>コヤ</t>
    </rPh>
    <rPh sb="70" eb="72">
      <t>コヤ</t>
    </rPh>
    <rPh sb="72" eb="73">
      <t>タバ</t>
    </rPh>
    <rPh sb="76" eb="78">
      <t>セツゴウ</t>
    </rPh>
    <rPh sb="87" eb="89">
      <t>リョウメン</t>
    </rPh>
    <rPh sb="89" eb="90">
      <t>ウ</t>
    </rPh>
    <phoneticPr fontId="1"/>
  </si>
  <si>
    <t>平12建告第1460号
基準風速：34m/s、
樹種：J3(スギ)
Zマーク表示金物又は同等認定品</t>
    <rPh sb="0" eb="1">
      <t>ヒラ</t>
    </rPh>
    <rPh sb="3" eb="4">
      <t>タツル</t>
    </rPh>
    <rPh sb="4" eb="5">
      <t>コク</t>
    </rPh>
    <rPh sb="5" eb="6">
      <t>ダイ</t>
    </rPh>
    <rPh sb="10" eb="11">
      <t>ゴウ</t>
    </rPh>
    <rPh sb="12" eb="16">
      <t>キジュンフウソク</t>
    </rPh>
    <rPh sb="24" eb="26">
      <t>ジュシュ</t>
    </rPh>
    <phoneticPr fontId="1"/>
  </si>
  <si>
    <t>防腐措置等（令第49条）</t>
    <rPh sb="0" eb="2">
      <t>ボウフ</t>
    </rPh>
    <rPh sb="2" eb="5">
      <t>ソチトウ</t>
    </rPh>
    <rPh sb="7" eb="8">
      <t>ダイ</t>
    </rPh>
    <phoneticPr fontId="1"/>
  </si>
  <si>
    <t>構造耐力上主要な部分の柱、筋かい、土台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</si>
  <si>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地面から1mの範囲で防腐・防蟻処理</t>
    <rPh sb="0" eb="2">
      <t>ジメン</t>
    </rPh>
    <rPh sb="1" eb="2">
      <t>ナイチ</t>
    </rPh>
    <rPh sb="7" eb="9">
      <t>ハンイ</t>
    </rPh>
    <rPh sb="10" eb="12">
      <t>ボウフ</t>
    </rPh>
    <rPh sb="13" eb="15">
      <t>ボウギ</t>
    </rPh>
    <rPh sb="15" eb="17">
      <t>ショリ</t>
    </rPh>
    <phoneticPr fontId="1"/>
  </si>
  <si>
    <t>令第3章第4節の２
（補強コンクリートブロック造）</t>
    <rPh sb="11" eb="13">
      <t>ホキョウ</t>
    </rPh>
    <rPh sb="23" eb="24">
      <t>ゾウ</t>
    </rPh>
    <phoneticPr fontId="1"/>
  </si>
  <si>
    <t>塀
（令第62条の8）</t>
    <rPh sb="0" eb="1">
      <t>ヘイ</t>
    </rPh>
    <rPh sb="3" eb="4">
      <t>レイ</t>
    </rPh>
    <rPh sb="4" eb="5">
      <t>ダイ</t>
    </rPh>
    <rPh sb="7" eb="8">
      <t>ジョウ</t>
    </rPh>
    <phoneticPr fontId="1"/>
  </si>
  <si>
    <t>塀の高さ＝1200</t>
    <rPh sb="0" eb="1">
      <t>ヘイ</t>
    </rPh>
    <rPh sb="2" eb="3">
      <t>タカ</t>
    </rPh>
    <phoneticPr fontId="1"/>
  </si>
  <si>
    <t>補強筋</t>
    <rPh sb="0" eb="3">
      <t>ホキョウキン</t>
    </rPh>
    <phoneticPr fontId="1"/>
  </si>
  <si>
    <t xml:space="preserve">壁内部　縦横に80cm間隔にD10配置
横筋：壁頂・基礎補強筋、縦筋：壁端部、隅角部　D10 </t>
    <rPh sb="0" eb="1">
      <t>カベ</t>
    </rPh>
    <rPh sb="1" eb="3">
      <t>ナイブ</t>
    </rPh>
    <rPh sb="4" eb="6">
      <t>ジュウオウ</t>
    </rPh>
    <rPh sb="11" eb="13">
      <t>カンカク</t>
    </rPh>
    <rPh sb="17" eb="19">
      <t>ハイチ</t>
    </rPh>
    <rPh sb="20" eb="21">
      <t>ヨコ</t>
    </rPh>
    <rPh sb="21" eb="22">
      <t>キン</t>
    </rPh>
    <rPh sb="23" eb="25">
      <t>カベチョウ</t>
    </rPh>
    <rPh sb="26" eb="28">
      <t>キソ</t>
    </rPh>
    <rPh sb="28" eb="31">
      <t>ホキョウキン</t>
    </rPh>
    <rPh sb="32" eb="33">
      <t>タテ</t>
    </rPh>
    <rPh sb="33" eb="34">
      <t>キン</t>
    </rPh>
    <rPh sb="35" eb="36">
      <t>カベ</t>
    </rPh>
    <rPh sb="36" eb="38">
      <t>タンブ</t>
    </rPh>
    <rPh sb="39" eb="42">
      <t>グウカクブ</t>
    </rPh>
    <phoneticPr fontId="1"/>
  </si>
  <si>
    <t>補強筋端部</t>
    <rPh sb="0" eb="3">
      <t>ホキョウキン</t>
    </rPh>
    <rPh sb="3" eb="5">
      <t>タンブ</t>
    </rPh>
    <phoneticPr fontId="1"/>
  </si>
  <si>
    <t>端部はかぎ状に折り曲げ、交差する鉄筋にかぎ掛け</t>
    <rPh sb="0" eb="2">
      <t>タンブ</t>
    </rPh>
    <rPh sb="5" eb="6">
      <t>ジョウ</t>
    </rPh>
    <rPh sb="7" eb="8">
      <t>オ</t>
    </rPh>
    <rPh sb="9" eb="10">
      <t>マ</t>
    </rPh>
    <rPh sb="12" eb="14">
      <t>コウサ</t>
    </rPh>
    <rPh sb="16" eb="18">
      <t>テッキン</t>
    </rPh>
    <rPh sb="21" eb="22">
      <t>カ</t>
    </rPh>
    <phoneticPr fontId="1"/>
  </si>
  <si>
    <t>スランプ：18cm以下</t>
    <phoneticPr fontId="1"/>
  </si>
  <si>
    <t>設計基準強度 Fc：24N/m㎡以上</t>
  </si>
  <si>
    <t>スランプ：15cm以下</t>
    <phoneticPr fontId="1"/>
  </si>
  <si>
    <t>SD345</t>
  </si>
  <si>
    <t>SD390</t>
  </si>
  <si>
    <r>
      <t>ねこ土台（有効換気面積75cm</t>
    </r>
    <r>
      <rPr>
        <vertAlign val="superscript"/>
        <sz val="9"/>
        <rFont val="BIZ UDPゴシック"/>
        <family val="3"/>
        <charset val="128"/>
      </rPr>
      <t>2</t>
    </r>
    <r>
      <rPr>
        <sz val="9"/>
        <rFont val="BIZ UDPゴシック"/>
        <family val="3"/>
        <charset val="128"/>
      </rPr>
      <t>/m）</t>
    </r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</si>
  <si>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r>
      <rPr>
        <b/>
        <sz val="12"/>
        <rFont val="Segoe UI Symbol"/>
        <family val="3"/>
      </rPr>
      <t>■</t>
    </r>
    <r>
      <rPr>
        <b/>
        <sz val="12"/>
        <rFont val="BIZ UDPゴシック"/>
        <family val="3"/>
        <charset val="128"/>
      </rPr>
      <t>仕様表</t>
    </r>
    <rPh sb="1" eb="2">
      <t>シ</t>
    </rPh>
    <rPh sb="2" eb="3">
      <t>サマ</t>
    </rPh>
    <rPh sb="3" eb="4">
      <t>ヒョウ</t>
    </rPh>
    <phoneticPr fontId="1"/>
  </si>
  <si>
    <t>設計基準強度 Fc：18N/m㎡以上</t>
    <phoneticPr fontId="1"/>
  </si>
  <si>
    <t>　　　　　　：伏図等を作成せず仕様表に記載している項目</t>
    <phoneticPr fontId="1"/>
  </si>
  <si>
    <t xml:space="preserve"> 仕様が複数ある場合、必要最小限の仕様のもの、又は仕様の範囲を以下に記載</t>
    <rPh sb="1" eb="3">
      <t>シヨウ</t>
    </rPh>
    <rPh sb="4" eb="6">
      <t>フクスウ</t>
    </rPh>
    <rPh sb="7" eb="9">
      <t>バアイ</t>
    </rPh>
    <rPh sb="10" eb="12">
      <t>ヒツヨウ</t>
    </rPh>
    <rPh sb="12" eb="15">
      <t>サイショウゲン</t>
    </rPh>
    <rPh sb="17" eb="19">
      <t>シヨウ</t>
    </rPh>
    <rPh sb="23" eb="24">
      <t>マタ</t>
    </rPh>
    <rPh sb="25" eb="27">
      <t>シヨウ</t>
    </rPh>
    <rPh sb="28" eb="30">
      <t>ハンイ</t>
    </rPh>
    <rPh sb="30" eb="32">
      <t>イカ</t>
    </rPh>
    <rPh sb="33" eb="35">
      <t>キサイ</t>
    </rPh>
    <phoneticPr fontId="1"/>
  </si>
  <si>
    <t>スランプ：15cm以下</t>
  </si>
  <si>
    <t>布基礎</t>
    <rPh sb="0" eb="1">
      <t>ヌノ</t>
    </rPh>
    <rPh sb="1" eb="3">
      <t>キソ</t>
    </rPh>
    <phoneticPr fontId="1"/>
  </si>
  <si>
    <t>地盤面からの深さ：GL-●●●、根入れ：GL-●●●</t>
    <rPh sb="0" eb="3">
      <t>ジバンメン</t>
    </rPh>
    <rPh sb="6" eb="7">
      <t>フカ</t>
    </rPh>
    <rPh sb="16" eb="18">
      <t>ネイ</t>
    </rPh>
    <phoneticPr fontId="1"/>
  </si>
  <si>
    <t>砂質地盤（GL-●●m）</t>
    <rPh sb="0" eb="1">
      <t>サ</t>
    </rPh>
    <rPh sb="1" eb="2">
      <t>シツ</t>
    </rPh>
    <rPh sb="2" eb="4">
      <t>ジバン</t>
    </rPh>
    <phoneticPr fontId="1"/>
  </si>
  <si>
    <t>粘土質地盤(GL-●●m)　</t>
    <phoneticPr fontId="1"/>
  </si>
  <si>
    <t>地盤の許容応力度　30ｋN/㎡　</t>
    <phoneticPr fontId="1"/>
  </si>
  <si>
    <t>地盤の許容応力度　20ｋN/㎡　</t>
    <rPh sb="0" eb="2">
      <t>ジバン</t>
    </rPh>
    <rPh sb="3" eb="5">
      <t>キョヨウ</t>
    </rPh>
    <rPh sb="5" eb="8">
      <t>オウリョクド</t>
    </rPh>
    <phoneticPr fontId="1"/>
  </si>
  <si>
    <t>基礎地盤調査説明書</t>
    <phoneticPr fontId="1"/>
  </si>
  <si>
    <t>令第93条ただし書きによる</t>
    <phoneticPr fontId="1"/>
  </si>
  <si>
    <t>該当なし　（＝リスト75）</t>
    <rPh sb="0" eb="2">
      <t>ガイトウ</t>
    </rPh>
    <phoneticPr fontId="1"/>
  </si>
  <si>
    <t>土台●●●×●●●（●●）を設ける</t>
  </si>
  <si>
    <t>柱の小径と横架材間内法寸法の比率：1/22.8</t>
    <phoneticPr fontId="1"/>
  </si>
  <si>
    <t>横架材相互間の垂直距離の最大:2844　</t>
    <phoneticPr fontId="1"/>
  </si>
  <si>
    <t>柱の小径と横架材間内法寸法の比率：1/23.7</t>
    <phoneticPr fontId="1"/>
  </si>
  <si>
    <t>横架材相互間の垂直距離の最大:2730　</t>
    <phoneticPr fontId="1"/>
  </si>
  <si>
    <t>105　※リスト110</t>
    <phoneticPr fontId="1"/>
  </si>
  <si>
    <t>120　※リスト110</t>
    <phoneticPr fontId="1"/>
  </si>
  <si>
    <t>通し柱、または同等の補強(告示による)</t>
    <rPh sb="13" eb="15">
      <t>コクジ</t>
    </rPh>
    <phoneticPr fontId="1"/>
  </si>
  <si>
    <t>告示による</t>
    <rPh sb="0" eb="2">
      <t>コクジ</t>
    </rPh>
    <phoneticPr fontId="1"/>
  </si>
  <si>
    <t>設計基準強度 Fc：21N/m㎡以上</t>
  </si>
  <si>
    <t>床組：構造用合板(厚)24
小屋ばり組：火打ちばり（木製）、振れ止め：設置</t>
    <rPh sb="0" eb="2">
      <t>ユカグミ</t>
    </rPh>
    <rPh sb="3" eb="6">
      <t>コウゾウヨウ</t>
    </rPh>
    <rPh sb="6" eb="8">
      <t>ゴウハン</t>
    </rPh>
    <rPh sb="9" eb="10">
      <t>アツ</t>
    </rPh>
    <rPh sb="14" eb="16">
      <t>コヤ</t>
    </rPh>
    <rPh sb="18" eb="19">
      <t>グミ</t>
    </rPh>
    <rPh sb="20" eb="22">
      <t>ヒウ</t>
    </rPh>
    <rPh sb="26" eb="28">
      <t>モクセイ</t>
    </rPh>
    <rPh sb="30" eb="31">
      <t>フ</t>
    </rPh>
    <rPh sb="32" eb="33">
      <t>ド</t>
    </rPh>
    <rPh sb="35" eb="37">
      <t>セッチ</t>
    </rPh>
    <phoneticPr fontId="1"/>
  </si>
  <si>
    <t>固定方法は 別紙 詳細図による</t>
    <rPh sb="0" eb="2">
      <t>コテイ</t>
    </rPh>
    <rPh sb="2" eb="4">
      <t>ホウホウ</t>
    </rPh>
    <rPh sb="6" eb="8">
      <t>ベッシ</t>
    </rPh>
    <rPh sb="9" eb="12">
      <t>ショウサイズ</t>
    </rPh>
    <phoneticPr fontId="1"/>
  </si>
  <si>
    <t>Ver.1.2</t>
    <phoneticPr fontId="1"/>
  </si>
  <si>
    <t>基礎地盤調査説明書</t>
  </si>
  <si>
    <t>横架材、柱材､筋かい等、その他：無等級材・集成材
耐力上の欠点のないこと</t>
    <rPh sb="0" eb="3">
      <t>オウカザイ</t>
    </rPh>
    <rPh sb="4" eb="5">
      <t>ハシラ</t>
    </rPh>
    <rPh sb="5" eb="6">
      <t>ザイ</t>
    </rPh>
    <rPh sb="7" eb="8">
      <t>スジ</t>
    </rPh>
    <rPh sb="10" eb="11">
      <t>トウ</t>
    </rPh>
    <rPh sb="14" eb="15">
      <t>ホカ</t>
    </rPh>
    <rPh sb="16" eb="17">
      <t>ム</t>
    </rPh>
    <rPh sb="17" eb="19">
      <t>トウキュウ</t>
    </rPh>
    <rPh sb="19" eb="20">
      <t>ザイ</t>
    </rPh>
    <rPh sb="21" eb="24">
      <t>シュウセイザイ</t>
    </rPh>
    <rPh sb="25" eb="28">
      <t>タイリョクジョウ</t>
    </rPh>
    <rPh sb="29" eb="31">
      <t>ケッテン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</si>
</sst>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１階　小径&quot;#"/>
    <numFmt numFmtId="177" formatCode="&quot;柱の小径と横架材間内法寸法の比率：1/&quot;#.#"/>
    <numFmt numFmtId="178" formatCode="&quot;横架材相互間の垂直距離の最大:&quot;#"/>
    <numFmt numFmtId="179" formatCode="&quot;2階　小径&quot;#"/>
    <numFmt numFmtId="180" formatCode="&quot;1階　座屈長さ:&quot;#"/>
    <numFmt numFmtId="181" formatCode="&quot;断面最小二次率半径：&quot;#.00"/>
    <numFmt numFmtId="182" formatCode="&quot;柱の有効細長比=&quot;#.0"/>
    <numFmt numFmtId="183" formatCode="&quot;2階　座屈長さ:&quot;#"/>
    <numFmt numFmtId="184" formatCode="&quot;柱の小径と横架材間内法寸法の比率：1/&quot;#.##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242021"/>
      <name val="游ゴシック"/>
      <family val="3"/>
      <charset val="128"/>
      <scheme val="minor"/>
    </font>
    <font>
      <b/>
      <sz val="11"/>
      <color rgb="FF00B9F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sz val="10"/>
      <color theme="1"/>
      <name val="Arial Unicode MS"/>
      <family val="2"/>
    </font>
    <font>
      <b/>
      <sz val="11"/>
      <color rgb="FFFF0000"/>
      <name val="游ゴシック"/>
      <family val="3"/>
      <charset val="128"/>
      <scheme val="minor"/>
    </font>
    <font>
      <sz val="10"/>
      <color rgb="FF24202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name val="Segoe UI Symbol"/>
      <family val="3"/>
    </font>
    <font>
      <sz val="11"/>
      <name val="BIZ UDPゴシック"/>
      <family val="3"/>
      <charset val="128"/>
    </font>
    <font>
      <sz val="14"/>
      <color rgb="FFFF0000"/>
      <name val="游ゴシック"/>
      <family val="2"/>
      <charset val="128"/>
      <scheme val="minor"/>
    </font>
    <font>
      <vertAlign val="superscript"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vertAlign val="superscript"/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Segoe UI Symbol"/>
      <family val="3"/>
    </font>
    <font>
      <sz val="10"/>
      <color theme="1"/>
      <name val="游ゴシック"/>
      <family val="3"/>
      <charset val="128"/>
      <scheme val="minor"/>
    </font>
    <font>
      <b/>
      <sz val="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1">
      <alignment vertical="center"/>
    </xf>
    <xf numFmtId="0" fontId="5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1"/>
    </xf>
    <xf numFmtId="0" fontId="11" fillId="0" borderId="2" xfId="0" applyFont="1" applyBorder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wrapText="1" indent="1"/>
    </xf>
    <xf numFmtId="0" fontId="15" fillId="0" borderId="13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left" vertical="center" wrapText="1" indent="1"/>
    </xf>
    <xf numFmtId="0" fontId="15" fillId="0" borderId="28" xfId="0" applyFont="1" applyBorder="1" applyAlignment="1">
      <alignment horizontal="left" vertical="center" wrapText="1" indent="1"/>
    </xf>
    <xf numFmtId="0" fontId="15" fillId="0" borderId="29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30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left" vertical="center" wrapText="1" indent="1"/>
    </xf>
    <xf numFmtId="0" fontId="15" fillId="0" borderId="32" xfId="0" applyFont="1" applyBorder="1" applyAlignment="1">
      <alignment horizontal="left" vertical="center" wrapText="1" indent="1"/>
    </xf>
    <xf numFmtId="0" fontId="15" fillId="0" borderId="33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34" xfId="0" applyFont="1" applyBorder="1" applyAlignment="1">
      <alignment horizontal="left" vertical="center" wrapText="1" indent="1"/>
    </xf>
    <xf numFmtId="0" fontId="15" fillId="0" borderId="37" xfId="0" applyFont="1" applyBorder="1" applyAlignment="1">
      <alignment horizontal="left" vertical="center" wrapText="1" indent="1"/>
    </xf>
    <xf numFmtId="0" fontId="15" fillId="0" borderId="38" xfId="0" applyFont="1" applyBorder="1" applyAlignment="1">
      <alignment horizontal="left" vertical="center" wrapText="1" indent="1"/>
    </xf>
    <xf numFmtId="0" fontId="15" fillId="0" borderId="39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3" xfId="0" applyFont="1" applyBorder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2" fillId="0" borderId="0" xfId="0" applyFont="1" applyAlignment="1"/>
    <xf numFmtId="0" fontId="15" fillId="2" borderId="5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wrapText="1" indent="1"/>
    </xf>
    <xf numFmtId="0" fontId="15" fillId="2" borderId="23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 indent="1"/>
    </xf>
    <xf numFmtId="0" fontId="15" fillId="2" borderId="16" xfId="0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15" fillId="2" borderId="12" xfId="0" applyFont="1" applyFill="1" applyBorder="1" applyAlignment="1">
      <alignment horizontal="left" vertical="center" indent="1"/>
    </xf>
    <xf numFmtId="0" fontId="15" fillId="2" borderId="22" xfId="0" applyFont="1" applyFill="1" applyBorder="1" applyAlignment="1">
      <alignment horizontal="left" vertical="center" indent="1"/>
    </xf>
    <xf numFmtId="0" fontId="15" fillId="2" borderId="13" xfId="0" applyFont="1" applyFill="1" applyBorder="1" applyAlignment="1">
      <alignment horizontal="left" vertical="center" wrapText="1" indent="1"/>
    </xf>
    <xf numFmtId="0" fontId="15" fillId="2" borderId="25" xfId="0" applyFont="1" applyFill="1" applyBorder="1" applyAlignment="1">
      <alignment horizontal="left" vertical="center" wrapText="1" indent="1"/>
    </xf>
    <xf numFmtId="0" fontId="15" fillId="2" borderId="26" xfId="0" applyFont="1" applyFill="1" applyBorder="1" applyAlignment="1">
      <alignment horizontal="left" vertical="center" wrapText="1" indent="1"/>
    </xf>
    <xf numFmtId="0" fontId="15" fillId="2" borderId="27" xfId="0" applyFont="1" applyFill="1" applyBorder="1" applyAlignment="1">
      <alignment horizontal="left" vertical="center" wrapText="1" indent="1"/>
    </xf>
    <xf numFmtId="0" fontId="15" fillId="2" borderId="28" xfId="0" applyFont="1" applyFill="1" applyBorder="1" applyAlignment="1">
      <alignment horizontal="left" vertical="center" wrapText="1" indent="1"/>
    </xf>
    <xf numFmtId="0" fontId="15" fillId="2" borderId="30" xfId="0" applyFont="1" applyFill="1" applyBorder="1" applyAlignment="1">
      <alignment horizontal="left" vertical="center" wrapText="1" indent="1"/>
    </xf>
    <xf numFmtId="0" fontId="15" fillId="2" borderId="31" xfId="0" applyFont="1" applyFill="1" applyBorder="1" applyAlignment="1">
      <alignment horizontal="left" vertical="center" wrapText="1" indent="1"/>
    </xf>
    <xf numFmtId="0" fontId="15" fillId="2" borderId="32" xfId="0" applyFont="1" applyFill="1" applyBorder="1" applyAlignment="1">
      <alignment horizontal="left" vertical="center" wrapText="1" indent="1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17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6" xfId="0" applyFont="1" applyFill="1" applyBorder="1" applyAlignment="1">
      <alignment horizontal="left" vertical="center" wrapText="1" indent="1"/>
    </xf>
    <xf numFmtId="0" fontId="15" fillId="2" borderId="8" xfId="0" applyFont="1" applyFill="1" applyBorder="1" applyAlignment="1">
      <alignment horizontal="left" vertical="center" wrapText="1" indent="1"/>
    </xf>
    <xf numFmtId="0" fontId="15" fillId="2" borderId="10" xfId="0" applyFont="1" applyFill="1" applyBorder="1" applyAlignment="1">
      <alignment horizontal="left" vertical="center" wrapText="1" indent="1"/>
    </xf>
    <xf numFmtId="0" fontId="15" fillId="2" borderId="37" xfId="0" applyFont="1" applyFill="1" applyBorder="1" applyAlignment="1">
      <alignment horizontal="left" vertical="center" wrapText="1" indent="1"/>
    </xf>
    <xf numFmtId="0" fontId="15" fillId="2" borderId="38" xfId="0" applyFont="1" applyFill="1" applyBorder="1" applyAlignment="1">
      <alignment horizontal="left" vertical="center" wrapText="1" indent="1"/>
    </xf>
    <xf numFmtId="0" fontId="15" fillId="2" borderId="39" xfId="0" applyFont="1" applyFill="1" applyBorder="1" applyAlignment="1">
      <alignment horizontal="left" vertical="center" wrapText="1" indent="1"/>
    </xf>
    <xf numFmtId="0" fontId="15" fillId="0" borderId="24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left" vertical="center" wrapText="1" indent="1"/>
    </xf>
    <xf numFmtId="0" fontId="19" fillId="2" borderId="14" xfId="0" applyFont="1" applyFill="1" applyBorder="1" applyAlignment="1">
      <alignment horizontal="left" vertical="center" wrapText="1" indent="1"/>
    </xf>
    <xf numFmtId="0" fontId="19" fillId="2" borderId="11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right"/>
    </xf>
    <xf numFmtId="0" fontId="21" fillId="0" borderId="3" xfId="0" applyFont="1" applyBorder="1" applyAlignment="1"/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21" fillId="0" borderId="3" xfId="0" applyFont="1" applyBorder="1" applyAlignment="1">
      <alignment horizontal="left" indent="1"/>
    </xf>
    <xf numFmtId="0" fontId="15" fillId="0" borderId="43" xfId="0" applyFont="1" applyBorder="1" applyAlignment="1">
      <alignment horizontal="left" vertical="center" wrapText="1" indent="1"/>
    </xf>
    <xf numFmtId="0" fontId="15" fillId="0" borderId="44" xfId="0" applyFont="1" applyBorder="1" applyAlignment="1">
      <alignment horizontal="left" vertical="center" wrapText="1" indent="1"/>
    </xf>
    <xf numFmtId="0" fontId="15" fillId="0" borderId="45" xfId="0" applyFont="1" applyBorder="1" applyAlignment="1">
      <alignment horizontal="left" vertical="center" wrapText="1" indent="1"/>
    </xf>
    <xf numFmtId="0" fontId="15" fillId="0" borderId="46" xfId="0" applyFont="1" applyBorder="1" applyAlignment="1">
      <alignment horizontal="left" vertical="center" wrapText="1" indent="1"/>
    </xf>
    <xf numFmtId="0" fontId="15" fillId="2" borderId="47" xfId="0" applyFont="1" applyFill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2" borderId="43" xfId="0" applyFont="1" applyFill="1" applyBorder="1" applyAlignment="1">
      <alignment horizontal="left" vertical="center" indent="1"/>
    </xf>
    <xf numFmtId="0" fontId="15" fillId="0" borderId="48" xfId="0" applyFont="1" applyBorder="1" applyAlignment="1">
      <alignment horizontal="left" vertical="center" indent="1"/>
    </xf>
    <xf numFmtId="0" fontId="15" fillId="2" borderId="45" xfId="0" applyFont="1" applyFill="1" applyBorder="1" applyAlignment="1">
      <alignment horizontal="left" vertical="center" indent="1"/>
    </xf>
    <xf numFmtId="0" fontId="15" fillId="0" borderId="50" xfId="0" applyFont="1" applyBorder="1" applyAlignment="1">
      <alignment horizontal="left" vertical="center" indent="1"/>
    </xf>
    <xf numFmtId="0" fontId="15" fillId="0" borderId="51" xfId="0" applyFont="1" applyBorder="1" applyAlignment="1">
      <alignment horizontal="left" vertical="center" indent="1"/>
    </xf>
    <xf numFmtId="0" fontId="15" fillId="2" borderId="33" xfId="0" applyFont="1" applyFill="1" applyBorder="1" applyAlignment="1">
      <alignment vertical="center" wrapText="1"/>
    </xf>
    <xf numFmtId="0" fontId="15" fillId="2" borderId="48" xfId="0" applyFont="1" applyFill="1" applyBorder="1" applyAlignment="1">
      <alignment horizontal="left" vertical="center" indent="1"/>
    </xf>
    <xf numFmtId="0" fontId="15" fillId="2" borderId="52" xfId="0" applyFont="1" applyFill="1" applyBorder="1" applyAlignment="1">
      <alignment horizontal="left" vertical="center" wrapText="1" indent="1"/>
    </xf>
    <xf numFmtId="0" fontId="15" fillId="2" borderId="51" xfId="0" applyFont="1" applyFill="1" applyBorder="1" applyAlignment="1">
      <alignment horizontal="left" vertical="center" wrapText="1" indent="1"/>
    </xf>
    <xf numFmtId="0" fontId="15" fillId="0" borderId="51" xfId="0" applyFont="1" applyBorder="1" applyAlignment="1">
      <alignment horizontal="left" vertical="center" wrapText="1" indent="1"/>
    </xf>
    <xf numFmtId="0" fontId="15" fillId="2" borderId="53" xfId="0" applyFont="1" applyFill="1" applyBorder="1" applyAlignment="1">
      <alignment horizontal="left" vertical="center" wrapText="1" indent="1"/>
    </xf>
    <xf numFmtId="0" fontId="15" fillId="2" borderId="33" xfId="0" applyFont="1" applyFill="1" applyBorder="1" applyAlignment="1">
      <alignment horizontal="left" vertical="center" wrapText="1" indent="1"/>
    </xf>
    <xf numFmtId="0" fontId="15" fillId="2" borderId="54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 applyProtection="1">
      <alignment horizontal="left" vertical="center" wrapText="1" indent="1"/>
      <protection locked="0"/>
    </xf>
    <xf numFmtId="0" fontId="19" fillId="2" borderId="20" xfId="0" applyFont="1" applyFill="1" applyBorder="1" applyAlignment="1" applyProtection="1">
      <alignment horizontal="left" vertical="center" wrapText="1" indent="1"/>
      <protection locked="0"/>
    </xf>
    <xf numFmtId="0" fontId="19" fillId="2" borderId="16" xfId="0" applyFont="1" applyFill="1" applyBorder="1" applyAlignment="1" applyProtection="1">
      <alignment horizontal="left" vertical="center" wrapText="1" indent="1"/>
      <protection locked="0"/>
    </xf>
    <xf numFmtId="0" fontId="19" fillId="0" borderId="12" xfId="0" applyFont="1" applyBorder="1" applyAlignment="1" applyProtection="1">
      <alignment horizontal="left" vertical="center" wrapText="1" indent="1"/>
      <protection locked="0"/>
    </xf>
    <xf numFmtId="0" fontId="19" fillId="0" borderId="20" xfId="0" applyFont="1" applyBorder="1" applyAlignment="1" applyProtection="1">
      <alignment horizontal="left" vertical="center" wrapText="1" indent="1"/>
      <protection locked="0"/>
    </xf>
    <xf numFmtId="0" fontId="19" fillId="2" borderId="25" xfId="0" applyFont="1" applyFill="1" applyBorder="1" applyAlignment="1" applyProtection="1">
      <alignment horizontal="left" vertical="center" wrapText="1" indent="1"/>
      <protection locked="0"/>
    </xf>
    <xf numFmtId="0" fontId="19" fillId="2" borderId="27" xfId="0" applyFont="1" applyFill="1" applyBorder="1" applyAlignment="1" applyProtection="1">
      <alignment horizontal="left" vertical="center" wrapText="1" indent="1"/>
      <protection locked="0"/>
    </xf>
    <xf numFmtId="0" fontId="19" fillId="0" borderId="29" xfId="0" applyFont="1" applyBorder="1" applyAlignment="1" applyProtection="1">
      <alignment horizontal="left" vertical="center" wrapText="1" indent="1"/>
      <protection locked="0"/>
    </xf>
    <xf numFmtId="0" fontId="19" fillId="2" borderId="30" xfId="0" applyFont="1" applyFill="1" applyBorder="1" applyAlignment="1" applyProtection="1">
      <alignment horizontal="left" vertical="center" wrapText="1" indent="1"/>
      <protection locked="0"/>
    </xf>
    <xf numFmtId="0" fontId="19" fillId="2" borderId="31" xfId="0" applyFont="1" applyFill="1" applyBorder="1" applyAlignment="1" applyProtection="1">
      <alignment horizontal="left" vertical="center" wrapText="1" indent="1"/>
      <protection locked="0"/>
    </xf>
    <xf numFmtId="0" fontId="19" fillId="0" borderId="33" xfId="0" applyFont="1" applyBorder="1" applyAlignment="1" applyProtection="1">
      <alignment horizontal="left" vertical="center" wrapText="1" indent="1"/>
      <protection locked="0"/>
    </xf>
    <xf numFmtId="0" fontId="19" fillId="0" borderId="34" xfId="0" applyFont="1" applyBorder="1" applyAlignment="1" applyProtection="1">
      <alignment horizontal="left" vertical="center" wrapText="1" indent="1"/>
      <protection locked="0"/>
    </xf>
    <xf numFmtId="0" fontId="19" fillId="2" borderId="8" xfId="0" applyFont="1" applyFill="1" applyBorder="1" applyAlignment="1" applyProtection="1">
      <alignment horizontal="left" vertical="center" wrapText="1" indent="1"/>
      <protection locked="0"/>
    </xf>
    <xf numFmtId="0" fontId="19" fillId="2" borderId="37" xfId="0" applyFont="1" applyFill="1" applyBorder="1" applyAlignment="1" applyProtection="1">
      <alignment horizontal="left" vertical="center" wrapText="1" indent="1"/>
      <protection locked="0"/>
    </xf>
    <xf numFmtId="0" fontId="19" fillId="2" borderId="39" xfId="0" applyFont="1" applyFill="1" applyBorder="1" applyAlignment="1" applyProtection="1">
      <alignment horizontal="left" vertical="center" wrapText="1" indent="1"/>
      <protection locked="0"/>
    </xf>
    <xf numFmtId="0" fontId="19" fillId="0" borderId="30" xfId="0" applyFont="1" applyBorder="1" applyAlignment="1" applyProtection="1">
      <alignment horizontal="left" vertical="center" wrapText="1" indent="1"/>
      <protection locked="0"/>
    </xf>
    <xf numFmtId="0" fontId="19" fillId="2" borderId="13" xfId="0" applyFont="1" applyFill="1" applyBorder="1" applyAlignment="1" applyProtection="1">
      <alignment horizontal="left" vertical="center" indent="1"/>
      <protection locked="0"/>
    </xf>
    <xf numFmtId="0" fontId="19" fillId="2" borderId="21" xfId="0" applyFont="1" applyFill="1" applyBorder="1" applyAlignment="1" applyProtection="1">
      <alignment horizontal="left" vertical="center" indent="1"/>
      <protection locked="0"/>
    </xf>
    <xf numFmtId="0" fontId="19" fillId="2" borderId="17" xfId="0" applyFont="1" applyFill="1" applyBorder="1" applyAlignment="1" applyProtection="1">
      <alignment horizontal="left" vertical="center" indent="1"/>
      <protection locked="0"/>
    </xf>
    <xf numFmtId="0" fontId="19" fillId="0" borderId="13" xfId="0" applyFont="1" applyBorder="1" applyAlignment="1" applyProtection="1">
      <alignment horizontal="left" vertical="center" wrapText="1" indent="1"/>
      <protection locked="0"/>
    </xf>
    <xf numFmtId="0" fontId="19" fillId="0" borderId="21" xfId="0" applyFont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 applyProtection="1">
      <alignment horizontal="left" vertical="center" indent="1"/>
      <protection locked="0"/>
    </xf>
    <xf numFmtId="0" fontId="19" fillId="2" borderId="13" xfId="0" applyFont="1" applyFill="1" applyBorder="1" applyAlignment="1" applyProtection="1">
      <alignment horizontal="left" vertical="center" wrapText="1" indent="1"/>
      <protection locked="0"/>
    </xf>
    <xf numFmtId="0" fontId="19" fillId="2" borderId="26" xfId="0" applyFont="1" applyFill="1" applyBorder="1" applyAlignment="1" applyProtection="1">
      <alignment horizontal="left" vertical="center" wrapText="1" indent="1"/>
      <protection locked="0"/>
    </xf>
    <xf numFmtId="0" fontId="19" fillId="2" borderId="28" xfId="0" applyFont="1" applyFill="1" applyBorder="1" applyAlignment="1" applyProtection="1">
      <alignment horizontal="left" vertical="center" wrapText="1" indent="1"/>
      <protection locked="0"/>
    </xf>
    <xf numFmtId="0" fontId="19" fillId="0" borderId="17" xfId="0" applyFont="1" applyBorder="1" applyAlignment="1" applyProtection="1">
      <alignment horizontal="left" vertical="center" wrapText="1" indent="1"/>
      <protection locked="0"/>
    </xf>
    <xf numFmtId="0" fontId="19" fillId="2" borderId="32" xfId="0" applyFont="1" applyFill="1" applyBorder="1" applyAlignment="1" applyProtection="1">
      <alignment horizontal="left" vertical="center" wrapText="1" indent="1"/>
      <protection locked="0"/>
    </xf>
    <xf numFmtId="0" fontId="19" fillId="0" borderId="21" xfId="0" applyFont="1" applyBorder="1" applyAlignment="1" applyProtection="1">
      <alignment horizontal="left" vertical="center" wrapText="1" indent="1"/>
      <protection locked="0"/>
    </xf>
    <xf numFmtId="0" fontId="19" fillId="0" borderId="26" xfId="0" applyFont="1" applyBorder="1" applyAlignment="1" applyProtection="1">
      <alignment horizontal="left" vertical="center" wrapText="1" indent="1"/>
      <protection locked="0"/>
    </xf>
    <xf numFmtId="0" fontId="19" fillId="2" borderId="17" xfId="0" applyFont="1" applyFill="1" applyBorder="1" applyAlignment="1" applyProtection="1">
      <alignment horizontal="left" vertical="center" wrapText="1" indent="1"/>
      <protection locked="0"/>
    </xf>
    <xf numFmtId="0" fontId="19" fillId="2" borderId="10" xfId="0" applyFont="1" applyFill="1" applyBorder="1" applyAlignment="1" applyProtection="1">
      <alignment horizontal="left" vertical="center" wrapText="1" indent="1"/>
      <protection locked="0"/>
    </xf>
    <xf numFmtId="0" fontId="19" fillId="2" borderId="38" xfId="0" applyFont="1" applyFill="1" applyBorder="1" applyAlignment="1" applyProtection="1">
      <alignment horizontal="left" vertical="center" wrapText="1" indent="1"/>
      <protection locked="0"/>
    </xf>
    <xf numFmtId="0" fontId="19" fillId="0" borderId="16" xfId="0" applyFont="1" applyBorder="1" applyAlignment="1" applyProtection="1">
      <alignment horizontal="left" vertical="center" wrapText="1" indent="1"/>
      <protection locked="0"/>
    </xf>
    <xf numFmtId="0" fontId="19" fillId="0" borderId="25" xfId="0" applyFont="1" applyBorder="1" applyAlignment="1" applyProtection="1">
      <alignment horizontal="left" vertical="center" wrapText="1" indent="1"/>
      <protection locked="0"/>
    </xf>
    <xf numFmtId="0" fontId="15" fillId="0" borderId="41" xfId="0" applyFont="1" applyBorder="1" applyAlignment="1">
      <alignment horizontal="left" vertical="center" wrapText="1" indent="1"/>
    </xf>
    <xf numFmtId="176" fontId="19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179" fontId="19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>
      <alignment vertical="center"/>
    </xf>
    <xf numFmtId="178" fontId="19" fillId="2" borderId="3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2" borderId="37" xfId="0" applyFont="1" applyFill="1" applyBorder="1" applyAlignment="1">
      <alignment horizontal="left" vertical="center" wrapText="1" indent="1"/>
    </xf>
    <xf numFmtId="0" fontId="19" fillId="2" borderId="15" xfId="0" applyFont="1" applyFill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indent="1"/>
    </xf>
    <xf numFmtId="0" fontId="19" fillId="2" borderId="12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>
      <alignment horizontal="left" vertical="center" wrapText="1" indent="1"/>
    </xf>
    <xf numFmtId="0" fontId="19" fillId="2" borderId="25" xfId="0" applyFont="1" applyFill="1" applyBorder="1" applyAlignment="1">
      <alignment horizontal="left" vertical="center" wrapText="1" indent="1"/>
    </xf>
    <xf numFmtId="0" fontId="19" fillId="2" borderId="27" xfId="0" applyFont="1" applyFill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25" xfId="0" applyFont="1" applyBorder="1" applyAlignment="1">
      <alignment horizontal="left" vertical="center" wrapText="1" indent="1"/>
    </xf>
    <xf numFmtId="0" fontId="19" fillId="2" borderId="16" xfId="0" applyFont="1" applyFill="1" applyBorder="1" applyAlignment="1">
      <alignment horizontal="left" vertical="center" wrapText="1" indent="1"/>
    </xf>
    <xf numFmtId="0" fontId="19" fillId="2" borderId="36" xfId="0" applyFont="1" applyFill="1" applyBorder="1" applyAlignment="1">
      <alignment horizontal="left" vertical="center" wrapText="1" indent="1"/>
    </xf>
    <xf numFmtId="177" fontId="19" fillId="2" borderId="15" xfId="0" applyNumberFormat="1" applyFont="1" applyFill="1" applyBorder="1" applyAlignment="1">
      <alignment horizontal="right" vertical="center" wrapText="1" indent="1"/>
    </xf>
    <xf numFmtId="180" fontId="19" fillId="2" borderId="25" xfId="0" applyNumberFormat="1" applyFont="1" applyFill="1" applyBorder="1" applyAlignment="1">
      <alignment horizontal="left" vertical="center" wrapText="1" indent="1"/>
    </xf>
    <xf numFmtId="181" fontId="19" fillId="2" borderId="34" xfId="0" applyNumberFormat="1" applyFont="1" applyFill="1" applyBorder="1" applyAlignment="1">
      <alignment horizontal="right" vertical="center" wrapText="1" indent="1"/>
    </xf>
    <xf numFmtId="182" fontId="19" fillId="2" borderId="29" xfId="0" applyNumberFormat="1" applyFont="1" applyFill="1" applyBorder="1" applyAlignment="1">
      <alignment horizontal="right" vertical="center" wrapText="1" indent="1"/>
    </xf>
    <xf numFmtId="0" fontId="25" fillId="2" borderId="17" xfId="0" applyFont="1" applyFill="1" applyBorder="1" applyAlignment="1">
      <alignment horizontal="left" vertical="center" wrapText="1" indent="1"/>
    </xf>
    <xf numFmtId="183" fontId="19" fillId="2" borderId="25" xfId="0" applyNumberFormat="1" applyFont="1" applyFill="1" applyBorder="1" applyAlignment="1">
      <alignment horizontal="left" vertical="center" wrapText="1" indent="1"/>
    </xf>
    <xf numFmtId="0" fontId="19" fillId="2" borderId="38" xfId="0" applyFont="1" applyFill="1" applyBorder="1" applyAlignment="1">
      <alignment horizontal="left" vertical="center" wrapText="1" indent="1"/>
    </xf>
    <xf numFmtId="0" fontId="19" fillId="2" borderId="13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wrapText="1" indent="1"/>
    </xf>
    <xf numFmtId="184" fontId="19" fillId="2" borderId="15" xfId="0" applyNumberFormat="1" applyFont="1" applyFill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24" xfId="0" applyFont="1" applyFill="1" applyBorder="1" applyAlignment="1">
      <alignment horizontal="left" vertical="center" wrapText="1" indent="1"/>
    </xf>
    <xf numFmtId="0" fontId="15" fillId="2" borderId="14" xfId="0" applyFont="1" applyFill="1" applyBorder="1" applyAlignment="1">
      <alignment horizontal="left" vertical="center" wrapText="1" indent="1"/>
    </xf>
    <xf numFmtId="0" fontId="15" fillId="2" borderId="40" xfId="0" applyFont="1" applyFill="1" applyBorder="1" applyAlignment="1">
      <alignment horizontal="left" vertical="center" wrapText="1" indent="1"/>
    </xf>
    <xf numFmtId="0" fontId="15" fillId="2" borderId="35" xfId="0" applyFont="1" applyFill="1" applyBorder="1" applyAlignment="1">
      <alignment horizontal="left" vertical="center" wrapText="1" indent="1"/>
    </xf>
    <xf numFmtId="0" fontId="15" fillId="2" borderId="53" xfId="0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15" fillId="2" borderId="19" xfId="0" applyFont="1" applyFill="1" applyBorder="1" applyAlignment="1">
      <alignment horizontal="left" vertical="center" wrapText="1" indent="1"/>
    </xf>
    <xf numFmtId="0" fontId="15" fillId="0" borderId="11" xfId="0" applyFont="1" applyBorder="1" applyAlignment="1">
      <alignment horizontal="left" vertical="center" wrapText="1" indent="1"/>
    </xf>
    <xf numFmtId="0" fontId="15" fillId="0" borderId="14" xfId="0" applyFont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left" vertical="center" wrapText="1" indent="1"/>
    </xf>
    <xf numFmtId="0" fontId="19" fillId="2" borderId="40" xfId="0" applyFont="1" applyFill="1" applyBorder="1" applyAlignment="1">
      <alignment horizontal="left" vertical="center" wrapText="1" indent="1"/>
    </xf>
    <xf numFmtId="0" fontId="19" fillId="2" borderId="42" xfId="0" applyFont="1" applyFill="1" applyBorder="1" applyAlignment="1">
      <alignment horizontal="left" vertical="center" wrapText="1" indent="1"/>
    </xf>
    <xf numFmtId="0" fontId="19" fillId="2" borderId="37" xfId="0" applyFont="1" applyFill="1" applyBorder="1" applyAlignment="1">
      <alignment horizontal="left" vertical="center" wrapText="1" indent="1"/>
    </xf>
    <xf numFmtId="0" fontId="19" fillId="2" borderId="20" xfId="0" applyFont="1" applyFill="1" applyBorder="1" applyAlignment="1">
      <alignment horizontal="left" vertical="center" wrapText="1" indent="1"/>
    </xf>
    <xf numFmtId="0" fontId="19" fillId="2" borderId="24" xfId="0" applyFont="1" applyFill="1" applyBorder="1" applyAlignment="1">
      <alignment horizontal="left" vertical="center" wrapText="1" indent="1"/>
    </xf>
    <xf numFmtId="0" fontId="19" fillId="2" borderId="27" xfId="0" applyFont="1" applyFill="1" applyBorder="1" applyAlignment="1">
      <alignment horizontal="left" vertical="center" wrapText="1" indent="1"/>
    </xf>
    <xf numFmtId="0" fontId="19" fillId="2" borderId="19" xfId="0" applyFont="1" applyFill="1" applyBorder="1" applyAlignment="1">
      <alignment horizontal="left" vertical="center" wrapText="1" indent="1"/>
    </xf>
    <xf numFmtId="0" fontId="19" fillId="0" borderId="18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 indent="1"/>
    </xf>
    <xf numFmtId="0" fontId="19" fillId="2" borderId="14" xfId="0" applyFont="1" applyFill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</cellXfs>
  <cellStyles count="4">
    <cellStyle name="ハイパーリンク" xfId="1" builtinId="8"/>
    <cellStyle name="ハイパーリンク 2" xfId="3" xr:uid="{9E970577-8FD6-4100-B654-C908123DEE58}"/>
    <cellStyle name="標準" xfId="0" builtinId="0"/>
    <cellStyle name="標準 2" xfId="2" xr:uid="{7635580D-7888-4997-892E-55FE88FB1078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27213</xdr:colOff>
      <xdr:row>10</xdr:row>
      <xdr:rowOff>54428</xdr:rowOff>
    </xdr:from>
    <xdr:to>
      <xdr:col>4</xdr:col>
      <xdr:colOff>315213</xdr:colOff>
      <xdr:row>10</xdr:row>
      <xdr:rowOff>200104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B9F2F7-8B42-403F-B1A1-7101EE9779F9}"/>
            </a:ext>
          </a:extLst>
        </xdr:cNvPr>
        <xdr:cNvSpPr/>
      </xdr:nvSpPr>
      <xdr:spPr>
        <a:xfrm>
          <a:off x="6780438" y="2388053"/>
          <a:ext cx="288000" cy="145676"/>
        </a:xfrm>
        <a:prstGeom prst="rect">
          <a:avLst/>
        </a:prstGeom>
        <a:solidFill>
          <a:srgbClr val="CC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296396</xdr:colOff>
      <xdr:row>6</xdr:row>
      <xdr:rowOff>163286</xdr:rowOff>
    </xdr:from>
    <xdr:to>
      <xdr:col>4</xdr:col>
      <xdr:colOff>584396</xdr:colOff>
      <xdr:row>6</xdr:row>
      <xdr:rowOff>308962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B2F3FB-0B83-4F0A-8E2F-988C5846AB72}"/>
            </a:ext>
          </a:extLst>
        </xdr:cNvPr>
        <xdr:cNvSpPr/>
      </xdr:nvSpPr>
      <xdr:spPr>
        <a:xfrm>
          <a:off x="5671217" y="3360965"/>
          <a:ext cx="288000" cy="145676"/>
        </a:xfrm>
        <a:prstGeom prst="rect">
          <a:avLst/>
        </a:prstGeom>
        <a:solidFill>
          <a:srgbClr val="CC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32-F0A8-4D74-B9AD-862DF4E835FF}">
  <sheetPr>
    <pageSetUpPr fitToPage="1"/>
  </sheetPr>
  <dimension ref="B1:N80"/>
  <sheetViews>
    <sheetView showGridLines="0" topLeftCell="A28" zoomScale="70" zoomScaleNormal="70" zoomScaleSheetLayoutView="85" workbookViewId="0">
      <selection activeCell="E46" sqref="E46"/>
    </sheetView>
  </sheetViews>
  <sheetFormatPr defaultColWidth="9" defaultRowHeight="13.5" outlineLevelCol="1"/>
  <cols>
    <col min="1" max="1" width="9" style="23"/>
    <col min="2" max="2" width="21.125" style="23" hidden="1" customWidth="1" outlineLevel="1"/>
    <col min="3" max="3" width="20.375" style="52" hidden="1" customWidth="1" outlineLevel="1"/>
    <col min="4" max="4" width="38.125" style="52" hidden="1" customWidth="1" outlineLevel="1"/>
    <col min="5" max="5" width="44.25" style="52" hidden="1" customWidth="1" outlineLevel="1"/>
    <col min="6" max="6" width="35.375" style="23" hidden="1" customWidth="1" outlineLevel="1"/>
    <col min="7" max="8" width="4.375" style="23" hidden="1" customWidth="1" outlineLevel="1"/>
    <col min="9" max="13" width="9" style="23" hidden="1" customWidth="1" outlineLevel="1"/>
    <col min="14" max="14" width="9" style="23" collapsed="1"/>
    <col min="15" max="16384" width="9" style="23"/>
  </cols>
  <sheetData>
    <row r="1" spans="2:13" s="1" customFormat="1" ht="18.75">
      <c r="B1" s="8"/>
      <c r="C1" s="9"/>
    </row>
    <row r="2" spans="2:13" s="1" customFormat="1" ht="18.75">
      <c r="B2" s="7"/>
      <c r="C2" s="9"/>
      <c r="E2" s="5"/>
    </row>
    <row r="3" spans="2:13" s="1" customFormat="1" ht="18.75">
      <c r="B3" s="11"/>
      <c r="C3" s="9"/>
    </row>
    <row r="4" spans="2:13" s="1" customFormat="1" ht="18.75">
      <c r="B4" s="12"/>
      <c r="C4" s="9"/>
      <c r="E4" s="5"/>
    </row>
    <row r="5" spans="2:13" s="1" customFormat="1" ht="18.75">
      <c r="B5" s="12"/>
      <c r="C5" s="9"/>
    </row>
    <row r="6" spans="2:13" s="1" customFormat="1" ht="18.75">
      <c r="B6" s="12"/>
      <c r="C6" s="9"/>
    </row>
    <row r="7" spans="2:13" s="1" customFormat="1" ht="18.75">
      <c r="B7" s="12"/>
      <c r="C7" s="9"/>
    </row>
    <row r="8" spans="2:13" s="1" customFormat="1" ht="18.75">
      <c r="B8" s="12"/>
      <c r="C8" s="9"/>
      <c r="I8" s="30"/>
    </row>
    <row r="9" spans="2:13">
      <c r="B9" s="20"/>
      <c r="C9" s="21"/>
      <c r="D9" s="21"/>
      <c r="E9" s="21"/>
      <c r="F9" s="22"/>
    </row>
    <row r="10" spans="2:13" ht="20.25">
      <c r="B10" s="24" t="s">
        <v>45</v>
      </c>
      <c r="C10" s="25"/>
      <c r="D10" s="25"/>
      <c r="E10" s="25"/>
      <c r="F10" s="26"/>
    </row>
    <row r="11" spans="2:13" s="1" customFormat="1" ht="18.75">
      <c r="B11" s="4"/>
      <c r="C11" s="9"/>
      <c r="D11" s="4"/>
      <c r="E11" s="1" t="s">
        <v>39</v>
      </c>
      <c r="F11" s="13"/>
    </row>
    <row r="12" spans="2:13" s="1" customFormat="1" ht="18.75">
      <c r="B12" s="2" t="s">
        <v>3</v>
      </c>
      <c r="C12" s="183" t="s">
        <v>43</v>
      </c>
      <c r="D12" s="183"/>
      <c r="E12" s="17"/>
      <c r="F12" s="16"/>
    </row>
    <row r="13" spans="2:13" s="1" customFormat="1" ht="18.75">
      <c r="B13" s="2" t="s">
        <v>4</v>
      </c>
      <c r="C13" s="184" t="s">
        <v>42</v>
      </c>
      <c r="D13" s="184"/>
      <c r="E13" s="15"/>
      <c r="F13" s="16"/>
    </row>
    <row r="14" spans="2:13" s="1" customFormat="1" ht="18.75">
      <c r="B14" s="19" t="s">
        <v>5</v>
      </c>
      <c r="C14" s="18" t="s">
        <v>41</v>
      </c>
      <c r="D14" s="18"/>
      <c r="E14" s="17"/>
      <c r="F14" s="16"/>
      <c r="H14" s="14"/>
    </row>
    <row r="15" spans="2:13" s="60" customFormat="1" ht="29.25" customHeight="1">
      <c r="B15" s="55" t="s">
        <v>47</v>
      </c>
      <c r="C15" s="56"/>
      <c r="D15" s="57"/>
      <c r="E15" s="57"/>
      <c r="F15" s="58" t="s">
        <v>46</v>
      </c>
      <c r="G15" s="59"/>
    </row>
    <row r="16" spans="2:13" s="30" customFormat="1" ht="19.5" customHeight="1" thickBot="1">
      <c r="B16" s="27" t="s">
        <v>6</v>
      </c>
      <c r="C16" s="28" t="s">
        <v>7</v>
      </c>
      <c r="D16" s="185" t="s">
        <v>8</v>
      </c>
      <c r="E16" s="186"/>
      <c r="F16" s="29" t="s">
        <v>9</v>
      </c>
      <c r="I16" s="6" t="s">
        <v>36</v>
      </c>
      <c r="J16" s="10" t="s">
        <v>37</v>
      </c>
      <c r="K16" s="191" t="s">
        <v>38</v>
      </c>
      <c r="L16" s="192"/>
      <c r="M16" s="6" t="s">
        <v>0</v>
      </c>
    </row>
    <row r="17" spans="2:13" s="30" customFormat="1" ht="39.950000000000003" customHeight="1">
      <c r="B17" s="61" t="s">
        <v>10</v>
      </c>
      <c r="C17" s="62" t="s">
        <v>11</v>
      </c>
      <c r="D17" s="107" t="s">
        <v>12</v>
      </c>
      <c r="E17" s="111" t="s">
        <v>124</v>
      </c>
      <c r="F17" s="109"/>
      <c r="I17" s="3">
        <v>11</v>
      </c>
      <c r="J17" s="3">
        <v>12</v>
      </c>
      <c r="K17" s="3">
        <v>13</v>
      </c>
      <c r="L17" s="89">
        <v>14</v>
      </c>
      <c r="M17" s="3">
        <v>15</v>
      </c>
    </row>
    <row r="18" spans="2:13" s="30" customFormat="1" ht="27.75" customHeight="1">
      <c r="B18" s="53"/>
      <c r="C18" s="88"/>
      <c r="D18" s="108"/>
      <c r="E18" s="112" t="s">
        <v>40</v>
      </c>
      <c r="F18" s="110"/>
      <c r="I18" s="1"/>
      <c r="J18" s="1"/>
      <c r="K18" s="1"/>
      <c r="L18" s="1"/>
      <c r="M18" s="1"/>
    </row>
    <row r="19" spans="2:13" s="30" customFormat="1" ht="27.75" customHeight="1" thickBot="1">
      <c r="B19" s="53"/>
      <c r="C19" s="88"/>
      <c r="D19" s="108"/>
      <c r="E19" s="113" t="s">
        <v>118</v>
      </c>
      <c r="F19" s="110"/>
      <c r="I19" s="1"/>
      <c r="J19" s="1"/>
      <c r="K19" s="1"/>
      <c r="L19" s="1"/>
      <c r="M19" s="1"/>
    </row>
    <row r="20" spans="2:13" s="30" customFormat="1" ht="39.950000000000003" customHeight="1">
      <c r="B20" s="64"/>
      <c r="C20" s="65"/>
      <c r="D20" s="114"/>
      <c r="E20" s="116" t="s">
        <v>119</v>
      </c>
      <c r="F20" s="115"/>
      <c r="I20" s="3"/>
      <c r="J20" s="3"/>
      <c r="K20" s="3"/>
      <c r="L20" s="89">
        <v>16</v>
      </c>
      <c r="M20" s="3"/>
    </row>
    <row r="21" spans="2:13" s="30" customFormat="1" ht="27.75" customHeight="1" thickBot="1">
      <c r="B21" s="53"/>
      <c r="C21" s="88"/>
      <c r="D21" s="108"/>
      <c r="E21" s="117" t="s">
        <v>117</v>
      </c>
      <c r="F21" s="110"/>
      <c r="I21" s="1"/>
      <c r="J21" s="1"/>
      <c r="K21" s="1"/>
      <c r="L21" s="1"/>
      <c r="M21" s="1"/>
    </row>
    <row r="22" spans="2:13" s="30" customFormat="1" ht="19.5" customHeight="1">
      <c r="B22" s="64"/>
      <c r="C22" s="119" t="s">
        <v>13</v>
      </c>
      <c r="D22" s="120" t="s">
        <v>12</v>
      </c>
      <c r="E22" s="116" t="s">
        <v>1</v>
      </c>
      <c r="F22" s="121"/>
      <c r="I22" s="3">
        <v>17</v>
      </c>
      <c r="J22" s="3">
        <v>18</v>
      </c>
      <c r="K22" s="3">
        <v>19</v>
      </c>
      <c r="L22" s="89">
        <v>20</v>
      </c>
      <c r="M22" s="3">
        <v>21</v>
      </c>
    </row>
    <row r="23" spans="2:13" s="30" customFormat="1" ht="27.75" customHeight="1">
      <c r="B23" s="53"/>
      <c r="C23" s="54"/>
      <c r="D23" s="46"/>
      <c r="E23" s="118" t="s">
        <v>120</v>
      </c>
      <c r="F23" s="110"/>
      <c r="I23" s="1"/>
      <c r="J23" s="1"/>
      <c r="K23" s="1"/>
      <c r="L23" s="1"/>
      <c r="M23" s="1"/>
    </row>
    <row r="24" spans="2:13" s="30" customFormat="1" ht="27.75" customHeight="1">
      <c r="B24" s="53"/>
      <c r="C24" s="54"/>
      <c r="D24" s="46"/>
      <c r="E24" s="118" t="s">
        <v>121</v>
      </c>
      <c r="F24" s="110"/>
      <c r="I24" s="1"/>
      <c r="J24" s="1"/>
      <c r="K24" s="1"/>
      <c r="L24" s="1"/>
      <c r="M24" s="1"/>
    </row>
    <row r="25" spans="2:13" s="30" customFormat="1" ht="19.5" customHeight="1">
      <c r="B25" s="187" t="s">
        <v>48</v>
      </c>
      <c r="C25" s="189" t="s">
        <v>49</v>
      </c>
      <c r="D25" s="31" t="s">
        <v>14</v>
      </c>
      <c r="E25" s="49" t="s">
        <v>50</v>
      </c>
      <c r="F25" s="34"/>
      <c r="I25" s="3">
        <f>M22+1</f>
        <v>22</v>
      </c>
      <c r="J25" s="3">
        <f>I25+1</f>
        <v>23</v>
      </c>
      <c r="K25" s="3">
        <f t="shared" ref="K25:M25" si="0">J25+1</f>
        <v>24</v>
      </c>
      <c r="L25" s="3">
        <f t="shared" si="0"/>
        <v>25</v>
      </c>
      <c r="M25" s="3">
        <f t="shared" si="0"/>
        <v>26</v>
      </c>
    </row>
    <row r="26" spans="2:13" s="30" customFormat="1" ht="19.5" customHeight="1">
      <c r="B26" s="188"/>
      <c r="C26" s="190"/>
      <c r="D26" s="35" t="s">
        <v>15</v>
      </c>
      <c r="E26" s="35" t="s">
        <v>51</v>
      </c>
      <c r="F26" s="36"/>
      <c r="I26" s="3">
        <f>M25+1</f>
        <v>27</v>
      </c>
      <c r="J26" s="3">
        <f>I26+1</f>
        <v>28</v>
      </c>
      <c r="K26" s="3">
        <f t="shared" ref="K26:M26" si="1">J26+1</f>
        <v>29</v>
      </c>
      <c r="L26" s="3">
        <f t="shared" si="1"/>
        <v>30</v>
      </c>
      <c r="M26" s="3">
        <f t="shared" si="1"/>
        <v>31</v>
      </c>
    </row>
    <row r="27" spans="2:13" s="30" customFormat="1" ht="35.1" customHeight="1">
      <c r="B27" s="187" t="s">
        <v>52</v>
      </c>
      <c r="C27" s="68" t="s">
        <v>16</v>
      </c>
      <c r="D27" s="69" t="s">
        <v>53</v>
      </c>
      <c r="E27" s="63" t="s">
        <v>54</v>
      </c>
      <c r="F27" s="70"/>
      <c r="I27" s="3">
        <f t="shared" ref="I27:I80" si="2">M26+1</f>
        <v>32</v>
      </c>
      <c r="J27" s="3">
        <f t="shared" ref="J27:J80" si="3">I27+1</f>
        <v>33</v>
      </c>
      <c r="K27" s="3">
        <f t="shared" ref="K27:K80" si="4">J27+1</f>
        <v>34</v>
      </c>
      <c r="L27" s="3">
        <f t="shared" ref="L27:L80" si="5">K27+1</f>
        <v>35</v>
      </c>
      <c r="M27" s="3">
        <f t="shared" ref="M27:M80" si="6">L27+1</f>
        <v>36</v>
      </c>
    </row>
    <row r="28" spans="2:13" s="30" customFormat="1" ht="19.5" customHeight="1">
      <c r="B28" s="193"/>
      <c r="C28" s="189" t="s">
        <v>55</v>
      </c>
      <c r="D28" s="63" t="s">
        <v>56</v>
      </c>
      <c r="E28" s="63" t="s">
        <v>130</v>
      </c>
      <c r="F28" s="71"/>
      <c r="I28" s="3">
        <f t="shared" si="2"/>
        <v>37</v>
      </c>
      <c r="J28" s="3">
        <f t="shared" si="3"/>
        <v>38</v>
      </c>
      <c r="K28" s="3">
        <f t="shared" si="4"/>
        <v>39</v>
      </c>
      <c r="L28" s="89">
        <f t="shared" si="5"/>
        <v>40</v>
      </c>
      <c r="M28" s="3">
        <f t="shared" si="6"/>
        <v>41</v>
      </c>
    </row>
    <row r="29" spans="2:13" s="30" customFormat="1" ht="19.5" customHeight="1">
      <c r="B29" s="193"/>
      <c r="C29" s="194"/>
      <c r="D29" s="49"/>
      <c r="E29" s="49" t="s">
        <v>131</v>
      </c>
      <c r="F29" s="50"/>
      <c r="I29" s="3"/>
      <c r="J29" s="3"/>
      <c r="K29" s="3"/>
      <c r="L29" s="3"/>
      <c r="M29" s="3"/>
    </row>
    <row r="30" spans="2:13" s="30" customFormat="1" ht="19.5" customHeight="1">
      <c r="B30" s="193"/>
      <c r="C30" s="194"/>
      <c r="D30" s="72" t="s">
        <v>17</v>
      </c>
      <c r="E30" s="72" t="s">
        <v>57</v>
      </c>
      <c r="F30" s="73"/>
      <c r="I30" s="3">
        <f>M28+1</f>
        <v>42</v>
      </c>
      <c r="J30" s="3">
        <f t="shared" si="3"/>
        <v>43</v>
      </c>
      <c r="K30" s="3">
        <f t="shared" si="4"/>
        <v>44</v>
      </c>
      <c r="L30" s="89">
        <f t="shared" si="5"/>
        <v>45</v>
      </c>
      <c r="M30" s="3">
        <f t="shared" si="6"/>
        <v>46</v>
      </c>
    </row>
    <row r="31" spans="2:13" s="30" customFormat="1" ht="19.5" customHeight="1">
      <c r="B31" s="193"/>
      <c r="C31" s="194"/>
      <c r="D31" s="39"/>
      <c r="E31" s="39" t="s">
        <v>128</v>
      </c>
      <c r="F31" s="40"/>
      <c r="I31" s="3"/>
      <c r="J31" s="3"/>
      <c r="K31" s="3"/>
      <c r="L31" s="3"/>
      <c r="M31" s="3"/>
    </row>
    <row r="32" spans="2:13" s="30" customFormat="1" ht="19.5" customHeight="1">
      <c r="B32" s="193"/>
      <c r="C32" s="194"/>
      <c r="D32" s="74" t="s">
        <v>58</v>
      </c>
      <c r="E32" s="74" t="s">
        <v>129</v>
      </c>
      <c r="F32" s="75"/>
      <c r="I32" s="3">
        <f>M30+1</f>
        <v>47</v>
      </c>
      <c r="J32" s="3">
        <f t="shared" si="3"/>
        <v>48</v>
      </c>
      <c r="K32" s="3">
        <f t="shared" si="4"/>
        <v>49</v>
      </c>
      <c r="L32" s="3">
        <f t="shared" si="5"/>
        <v>50</v>
      </c>
      <c r="M32" s="3">
        <f t="shared" si="6"/>
        <v>51</v>
      </c>
    </row>
    <row r="33" spans="2:13" s="30" customFormat="1" ht="21" customHeight="1">
      <c r="B33" s="193"/>
      <c r="C33" s="194"/>
      <c r="D33" s="74" t="s">
        <v>59</v>
      </c>
      <c r="E33" s="74" t="s">
        <v>133</v>
      </c>
      <c r="F33" s="75"/>
      <c r="I33" s="3">
        <f t="shared" si="2"/>
        <v>52</v>
      </c>
      <c r="J33" s="3">
        <f t="shared" si="3"/>
        <v>53</v>
      </c>
      <c r="K33" s="3">
        <f t="shared" si="4"/>
        <v>54</v>
      </c>
      <c r="L33" s="89">
        <f t="shared" si="5"/>
        <v>55</v>
      </c>
      <c r="M33" s="3">
        <f t="shared" si="6"/>
        <v>56</v>
      </c>
    </row>
    <row r="34" spans="2:13" s="30" customFormat="1" ht="21" customHeight="1">
      <c r="B34" s="193"/>
      <c r="C34" s="194"/>
      <c r="D34" s="39"/>
      <c r="E34" s="39" t="s">
        <v>132</v>
      </c>
      <c r="F34" s="40"/>
      <c r="I34" s="3"/>
      <c r="J34" s="3"/>
      <c r="K34" s="3"/>
      <c r="L34" s="3"/>
      <c r="M34" s="3"/>
    </row>
    <row r="35" spans="2:13" s="30" customFormat="1" ht="19.5" customHeight="1">
      <c r="B35" s="193"/>
      <c r="C35" s="194"/>
      <c r="D35" s="74" t="s">
        <v>18</v>
      </c>
      <c r="E35" s="74" t="s">
        <v>60</v>
      </c>
      <c r="F35" s="75"/>
      <c r="I35" s="3">
        <f>M33+1</f>
        <v>57</v>
      </c>
      <c r="J35" s="3">
        <f t="shared" si="3"/>
        <v>58</v>
      </c>
      <c r="K35" s="3">
        <f t="shared" si="4"/>
        <v>59</v>
      </c>
      <c r="L35" s="3">
        <f t="shared" si="5"/>
        <v>60</v>
      </c>
      <c r="M35" s="3">
        <f t="shared" si="6"/>
        <v>61</v>
      </c>
    </row>
    <row r="36" spans="2:13" s="30" customFormat="1" ht="19.5" customHeight="1">
      <c r="B36" s="193"/>
      <c r="C36" s="194"/>
      <c r="D36" s="33" t="s">
        <v>19</v>
      </c>
      <c r="E36" s="41" t="s">
        <v>61</v>
      </c>
      <c r="F36" s="42" t="s">
        <v>20</v>
      </c>
      <c r="I36" s="3">
        <f t="shared" si="2"/>
        <v>62</v>
      </c>
      <c r="J36" s="3">
        <f t="shared" si="3"/>
        <v>63</v>
      </c>
      <c r="K36" s="3">
        <f t="shared" si="4"/>
        <v>64</v>
      </c>
      <c r="L36" s="3">
        <f t="shared" si="5"/>
        <v>65</v>
      </c>
      <c r="M36" s="3">
        <f t="shared" si="6"/>
        <v>66</v>
      </c>
    </row>
    <row r="37" spans="2:13" s="30" customFormat="1" ht="21.6" customHeight="1">
      <c r="B37" s="193"/>
      <c r="C37" s="203" t="s">
        <v>62</v>
      </c>
      <c r="D37" s="63" t="s">
        <v>21</v>
      </c>
      <c r="E37" s="76" t="s">
        <v>63</v>
      </c>
      <c r="F37" s="71" t="s">
        <v>64</v>
      </c>
      <c r="I37" s="3">
        <f t="shared" si="2"/>
        <v>67</v>
      </c>
      <c r="J37" s="3">
        <f t="shared" si="3"/>
        <v>68</v>
      </c>
      <c r="K37" s="3">
        <f t="shared" si="4"/>
        <v>69</v>
      </c>
      <c r="L37" s="89">
        <f t="shared" si="5"/>
        <v>70</v>
      </c>
      <c r="M37" s="3">
        <f t="shared" si="6"/>
        <v>71</v>
      </c>
    </row>
    <row r="38" spans="2:13" s="30" customFormat="1" ht="21.6" customHeight="1">
      <c r="B38" s="193"/>
      <c r="C38" s="198"/>
      <c r="D38" s="35"/>
      <c r="E38" s="46" t="s">
        <v>134</v>
      </c>
      <c r="F38" s="47" t="s">
        <v>135</v>
      </c>
      <c r="I38" s="3"/>
      <c r="J38" s="3"/>
      <c r="K38" s="3"/>
      <c r="L38" s="3"/>
      <c r="M38" s="3"/>
    </row>
    <row r="39" spans="2:13" s="30" customFormat="1" ht="19.5" customHeight="1">
      <c r="B39" s="193"/>
      <c r="C39" s="204"/>
      <c r="D39" s="66" t="s">
        <v>65</v>
      </c>
      <c r="E39" s="77" t="s">
        <v>22</v>
      </c>
      <c r="F39" s="78"/>
      <c r="I39" s="3">
        <f>M37+1</f>
        <v>72</v>
      </c>
      <c r="J39" s="3">
        <f t="shared" si="3"/>
        <v>73</v>
      </c>
      <c r="K39" s="3">
        <f t="shared" si="4"/>
        <v>74</v>
      </c>
      <c r="L39" s="89">
        <f t="shared" si="5"/>
        <v>75</v>
      </c>
      <c r="M39" s="3">
        <f t="shared" si="6"/>
        <v>76</v>
      </c>
    </row>
    <row r="40" spans="2:13" s="30" customFormat="1" ht="19.5" customHeight="1">
      <c r="B40" s="193"/>
      <c r="C40" s="54"/>
      <c r="D40" s="35"/>
      <c r="E40" s="46"/>
      <c r="F40" s="47"/>
      <c r="I40" s="3"/>
      <c r="J40" s="3"/>
      <c r="K40" s="3"/>
      <c r="L40" s="3"/>
      <c r="M40" s="3"/>
    </row>
    <row r="41" spans="2:13" ht="19.5" customHeight="1">
      <c r="B41" s="193"/>
      <c r="C41" s="189" t="s">
        <v>66</v>
      </c>
      <c r="D41" s="35" t="s">
        <v>23</v>
      </c>
      <c r="E41" s="46" t="s">
        <v>148</v>
      </c>
      <c r="F41" s="47"/>
      <c r="I41" s="3">
        <f>M39+1</f>
        <v>77</v>
      </c>
      <c r="J41" s="3">
        <f t="shared" si="3"/>
        <v>78</v>
      </c>
      <c r="K41" s="3">
        <f t="shared" si="4"/>
        <v>79</v>
      </c>
      <c r="L41" s="89">
        <f t="shared" si="5"/>
        <v>80</v>
      </c>
      <c r="M41" s="3">
        <f t="shared" si="6"/>
        <v>81</v>
      </c>
    </row>
    <row r="42" spans="2:13" ht="19.5" customHeight="1">
      <c r="B42" s="193"/>
      <c r="C42" s="194"/>
      <c r="D42" s="35"/>
      <c r="E42" s="46" t="s">
        <v>67</v>
      </c>
      <c r="F42" s="47"/>
      <c r="I42" s="3"/>
      <c r="J42" s="3"/>
      <c r="K42" s="3"/>
      <c r="L42" s="3"/>
      <c r="M42" s="3"/>
    </row>
    <row r="43" spans="2:13" ht="24.95" customHeight="1">
      <c r="B43" s="193"/>
      <c r="C43" s="194"/>
      <c r="D43" s="37" t="s">
        <v>24</v>
      </c>
      <c r="E43" s="48" t="s">
        <v>136</v>
      </c>
      <c r="F43" s="38"/>
      <c r="I43" s="3">
        <f>M41+1</f>
        <v>82</v>
      </c>
      <c r="J43" s="3">
        <f t="shared" si="3"/>
        <v>83</v>
      </c>
      <c r="K43" s="3">
        <f t="shared" si="4"/>
        <v>84</v>
      </c>
      <c r="L43" s="3">
        <f t="shared" si="5"/>
        <v>85</v>
      </c>
      <c r="M43" s="3">
        <f t="shared" si="6"/>
        <v>86</v>
      </c>
    </row>
    <row r="44" spans="2:13" ht="24.95" customHeight="1">
      <c r="B44" s="188"/>
      <c r="C44" s="190"/>
      <c r="D44" s="33" t="s">
        <v>68</v>
      </c>
      <c r="E44" s="41" t="s">
        <v>136</v>
      </c>
      <c r="F44" s="42"/>
      <c r="I44" s="3">
        <f t="shared" si="2"/>
        <v>87</v>
      </c>
      <c r="J44" s="3">
        <f t="shared" si="3"/>
        <v>88</v>
      </c>
      <c r="K44" s="3">
        <f t="shared" si="4"/>
        <v>89</v>
      </c>
      <c r="L44" s="3">
        <f t="shared" si="5"/>
        <v>90</v>
      </c>
      <c r="M44" s="3">
        <f t="shared" si="6"/>
        <v>91</v>
      </c>
    </row>
    <row r="45" spans="2:13" ht="35.1" customHeight="1">
      <c r="B45" s="193" t="s">
        <v>69</v>
      </c>
      <c r="C45" s="79" t="s">
        <v>70</v>
      </c>
      <c r="D45" s="63" t="s">
        <v>25</v>
      </c>
      <c r="E45" s="76" t="s">
        <v>151</v>
      </c>
      <c r="F45" s="71"/>
      <c r="I45" s="3">
        <f t="shared" si="2"/>
        <v>92</v>
      </c>
      <c r="J45" s="3">
        <f t="shared" si="3"/>
        <v>93</v>
      </c>
      <c r="K45" s="3">
        <f t="shared" si="4"/>
        <v>94</v>
      </c>
      <c r="L45" s="3">
        <f t="shared" si="5"/>
        <v>95</v>
      </c>
      <c r="M45" s="3">
        <f t="shared" si="6"/>
        <v>96</v>
      </c>
    </row>
    <row r="46" spans="2:13" ht="19.5" customHeight="1">
      <c r="B46" s="195"/>
      <c r="C46" s="197" t="s">
        <v>71</v>
      </c>
      <c r="D46" s="63" t="s">
        <v>72</v>
      </c>
      <c r="E46" s="63" t="s">
        <v>73</v>
      </c>
      <c r="F46" s="71"/>
      <c r="I46" s="3">
        <f t="shared" si="2"/>
        <v>97</v>
      </c>
      <c r="J46" s="3">
        <f t="shared" si="3"/>
        <v>98</v>
      </c>
      <c r="K46" s="3">
        <f t="shared" si="4"/>
        <v>99</v>
      </c>
      <c r="L46" s="89">
        <f t="shared" si="5"/>
        <v>100</v>
      </c>
      <c r="M46" s="3">
        <f t="shared" si="6"/>
        <v>101</v>
      </c>
    </row>
    <row r="47" spans="2:13" ht="19.5" customHeight="1">
      <c r="B47" s="195"/>
      <c r="C47" s="198"/>
      <c r="D47" s="35"/>
      <c r="E47" s="35" t="s">
        <v>137</v>
      </c>
      <c r="F47" s="47"/>
      <c r="I47" s="3"/>
      <c r="J47" s="3"/>
      <c r="K47" s="3"/>
      <c r="L47" s="3"/>
      <c r="M47" s="3"/>
    </row>
    <row r="48" spans="2:13" ht="35.1" customHeight="1">
      <c r="B48" s="195"/>
      <c r="C48" s="199"/>
      <c r="D48" s="67" t="s">
        <v>26</v>
      </c>
      <c r="E48" s="67" t="s">
        <v>74</v>
      </c>
      <c r="F48" s="80" t="s">
        <v>75</v>
      </c>
      <c r="I48" s="3">
        <f>M46+1</f>
        <v>102</v>
      </c>
      <c r="J48" s="3">
        <f t="shared" si="3"/>
        <v>103</v>
      </c>
      <c r="K48" s="3">
        <f t="shared" si="4"/>
        <v>104</v>
      </c>
      <c r="L48" s="3">
        <f t="shared" si="5"/>
        <v>105</v>
      </c>
      <c r="M48" s="3">
        <f t="shared" si="6"/>
        <v>106</v>
      </c>
    </row>
    <row r="49" spans="2:13" ht="23.25" customHeight="1">
      <c r="B49" s="195"/>
      <c r="C49" s="197" t="s">
        <v>76</v>
      </c>
      <c r="D49" s="63" t="s">
        <v>77</v>
      </c>
      <c r="E49" s="63">
        <v>105</v>
      </c>
      <c r="F49" s="71"/>
      <c r="I49" s="3">
        <f t="shared" si="2"/>
        <v>107</v>
      </c>
      <c r="J49" s="3">
        <f t="shared" si="3"/>
        <v>108</v>
      </c>
      <c r="K49" s="3">
        <f t="shared" si="4"/>
        <v>109</v>
      </c>
      <c r="L49" s="89">
        <f t="shared" si="5"/>
        <v>110</v>
      </c>
      <c r="M49" s="3">
        <f t="shared" si="6"/>
        <v>111</v>
      </c>
    </row>
    <row r="50" spans="2:13" ht="23.25" customHeight="1">
      <c r="B50" s="195"/>
      <c r="C50" s="200"/>
      <c r="D50" s="49"/>
      <c r="E50" s="31">
        <v>120</v>
      </c>
      <c r="F50" s="50"/>
      <c r="I50" s="3"/>
      <c r="J50" s="3"/>
      <c r="K50" s="3"/>
      <c r="L50" s="3"/>
      <c r="M50" s="3"/>
    </row>
    <row r="51" spans="2:13" ht="23.25" customHeight="1">
      <c r="B51" s="195"/>
      <c r="C51" s="200"/>
      <c r="D51" s="49"/>
      <c r="E51" s="49" t="s">
        <v>139</v>
      </c>
      <c r="F51" s="50"/>
      <c r="I51" s="3"/>
      <c r="J51" s="3"/>
      <c r="K51" s="3"/>
      <c r="L51" s="3"/>
      <c r="M51" s="3"/>
    </row>
    <row r="52" spans="2:13" ht="23.25" customHeight="1">
      <c r="B52" s="195"/>
      <c r="C52" s="200"/>
      <c r="D52" s="49"/>
      <c r="E52" s="49" t="s">
        <v>140</v>
      </c>
      <c r="F52" s="50"/>
      <c r="I52" s="3"/>
      <c r="J52" s="3"/>
      <c r="K52" s="3"/>
      <c r="L52" s="3"/>
      <c r="M52" s="3"/>
    </row>
    <row r="53" spans="2:13" ht="23.25" customHeight="1">
      <c r="B53" s="195"/>
      <c r="C53" s="200"/>
      <c r="D53" s="49"/>
      <c r="E53" s="31" t="s">
        <v>142</v>
      </c>
      <c r="F53" s="50"/>
      <c r="I53" s="3"/>
      <c r="J53" s="3"/>
      <c r="K53" s="3"/>
      <c r="L53" s="3"/>
      <c r="M53" s="3"/>
    </row>
    <row r="54" spans="2:13" ht="23.25" customHeight="1">
      <c r="B54" s="195"/>
      <c r="C54" s="200"/>
      <c r="D54" s="49"/>
      <c r="E54" s="31" t="s">
        <v>143</v>
      </c>
      <c r="F54" s="50"/>
      <c r="I54" s="3"/>
      <c r="J54" s="3"/>
      <c r="K54" s="3"/>
      <c r="L54" s="3"/>
      <c r="M54" s="3"/>
    </row>
    <row r="55" spans="2:13" ht="23.25" customHeight="1">
      <c r="B55" s="195"/>
      <c r="C55" s="200"/>
      <c r="D55" s="49"/>
      <c r="E55" s="49" t="s">
        <v>141</v>
      </c>
      <c r="F55" s="50"/>
      <c r="I55" s="3"/>
      <c r="J55" s="3"/>
      <c r="K55" s="3"/>
      <c r="L55" s="3"/>
      <c r="M55" s="3"/>
    </row>
    <row r="56" spans="2:13" ht="23.25" customHeight="1">
      <c r="B56" s="195"/>
      <c r="C56" s="200"/>
      <c r="D56" s="49"/>
      <c r="E56" s="49" t="s">
        <v>138</v>
      </c>
      <c r="F56" s="50"/>
      <c r="I56" s="3"/>
      <c r="J56" s="3"/>
      <c r="K56" s="3"/>
      <c r="L56" s="3"/>
      <c r="M56" s="3"/>
    </row>
    <row r="57" spans="2:13" ht="24.6" customHeight="1">
      <c r="B57" s="195"/>
      <c r="C57" s="201"/>
      <c r="D57" s="72" t="s">
        <v>27</v>
      </c>
      <c r="E57" s="72" t="s">
        <v>28</v>
      </c>
      <c r="F57" s="73"/>
      <c r="I57" s="3">
        <f>M49+1</f>
        <v>112</v>
      </c>
      <c r="J57" s="3">
        <f t="shared" si="3"/>
        <v>113</v>
      </c>
      <c r="K57" s="3">
        <f t="shared" si="4"/>
        <v>114</v>
      </c>
      <c r="L57" s="3">
        <f t="shared" si="5"/>
        <v>115</v>
      </c>
      <c r="M57" s="3">
        <f t="shared" si="6"/>
        <v>116</v>
      </c>
    </row>
    <row r="58" spans="2:13" ht="24.6" customHeight="1">
      <c r="B58" s="195"/>
      <c r="C58" s="201"/>
      <c r="D58" s="72" t="s">
        <v>78</v>
      </c>
      <c r="E58" s="72" t="s">
        <v>79</v>
      </c>
      <c r="F58" s="73"/>
      <c r="I58" s="3">
        <f t="shared" si="2"/>
        <v>117</v>
      </c>
      <c r="J58" s="3">
        <f t="shared" si="3"/>
        <v>118</v>
      </c>
      <c r="K58" s="3">
        <f t="shared" si="4"/>
        <v>119</v>
      </c>
      <c r="L58" s="89">
        <f t="shared" si="5"/>
        <v>120</v>
      </c>
      <c r="M58" s="3">
        <f t="shared" si="6"/>
        <v>121</v>
      </c>
    </row>
    <row r="59" spans="2:13" ht="24.6" customHeight="1">
      <c r="B59" s="195"/>
      <c r="C59" s="202"/>
      <c r="D59" s="39"/>
      <c r="E59" s="39" t="s">
        <v>144</v>
      </c>
      <c r="F59" s="40"/>
      <c r="I59" s="3"/>
      <c r="J59" s="3"/>
      <c r="K59" s="3"/>
      <c r="L59" s="3"/>
      <c r="M59" s="3"/>
    </row>
    <row r="60" spans="2:13" ht="65.099999999999994" customHeight="1">
      <c r="B60" s="195"/>
      <c r="C60" s="199"/>
      <c r="D60" s="67" t="s">
        <v>80</v>
      </c>
      <c r="E60" s="67" t="s">
        <v>81</v>
      </c>
      <c r="F60" s="80" t="s">
        <v>82</v>
      </c>
      <c r="I60" s="3">
        <f>M58+1</f>
        <v>122</v>
      </c>
      <c r="J60" s="3">
        <f t="shared" si="3"/>
        <v>123</v>
      </c>
      <c r="K60" s="3">
        <f t="shared" si="4"/>
        <v>124</v>
      </c>
      <c r="L60" s="3">
        <f t="shared" si="5"/>
        <v>125</v>
      </c>
      <c r="M60" s="3">
        <f t="shared" si="6"/>
        <v>126</v>
      </c>
    </row>
    <row r="61" spans="2:13" ht="22.5" customHeight="1">
      <c r="B61" s="195"/>
      <c r="C61" s="156"/>
      <c r="D61" s="32"/>
      <c r="E61" s="44"/>
      <c r="F61" s="45"/>
      <c r="I61" s="3"/>
      <c r="J61" s="3"/>
      <c r="K61" s="3"/>
      <c r="L61" s="3"/>
      <c r="M61" s="3"/>
    </row>
    <row r="62" spans="2:13" ht="22.5" customHeight="1">
      <c r="B62" s="195"/>
      <c r="C62" s="156"/>
      <c r="D62" s="32"/>
      <c r="E62" s="44"/>
      <c r="F62" s="45"/>
      <c r="I62" s="3"/>
      <c r="J62" s="3"/>
      <c r="K62" s="3"/>
      <c r="L62" s="3"/>
      <c r="M62" s="3"/>
    </row>
    <row r="63" spans="2:13" ht="22.5" customHeight="1">
      <c r="B63" s="195"/>
      <c r="C63" s="156"/>
      <c r="D63" s="32"/>
      <c r="E63" s="44"/>
      <c r="F63" s="45"/>
      <c r="I63" s="3"/>
      <c r="J63" s="3"/>
      <c r="K63" s="3"/>
      <c r="L63" s="3"/>
      <c r="M63" s="3"/>
    </row>
    <row r="64" spans="2:13" ht="35.1" customHeight="1">
      <c r="B64" s="195"/>
      <c r="C64" s="81" t="s">
        <v>83</v>
      </c>
      <c r="D64" s="82" t="s">
        <v>84</v>
      </c>
      <c r="E64" s="83" t="s">
        <v>85</v>
      </c>
      <c r="F64" s="84"/>
      <c r="I64" s="3">
        <f>M60+1</f>
        <v>127</v>
      </c>
      <c r="J64" s="3">
        <f t="shared" si="3"/>
        <v>128</v>
      </c>
      <c r="K64" s="3">
        <f t="shared" si="4"/>
        <v>129</v>
      </c>
      <c r="L64" s="3">
        <f t="shared" si="5"/>
        <v>130</v>
      </c>
      <c r="M64" s="3">
        <f t="shared" si="6"/>
        <v>131</v>
      </c>
    </row>
    <row r="65" spans="2:13" ht="19.5" customHeight="1">
      <c r="B65" s="195"/>
      <c r="C65" s="197" t="s">
        <v>86</v>
      </c>
      <c r="D65" s="63" t="s">
        <v>29</v>
      </c>
      <c r="E65" s="63" t="s">
        <v>30</v>
      </c>
      <c r="F65" s="71"/>
      <c r="I65" s="3">
        <f t="shared" si="2"/>
        <v>132</v>
      </c>
      <c r="J65" s="3">
        <f t="shared" si="3"/>
        <v>133</v>
      </c>
      <c r="K65" s="3">
        <f t="shared" si="4"/>
        <v>134</v>
      </c>
      <c r="L65" s="3">
        <f t="shared" si="5"/>
        <v>135</v>
      </c>
      <c r="M65" s="3">
        <f t="shared" si="6"/>
        <v>136</v>
      </c>
    </row>
    <row r="66" spans="2:13" ht="45" customHeight="1">
      <c r="B66" s="195"/>
      <c r="C66" s="199"/>
      <c r="D66" s="67" t="s">
        <v>31</v>
      </c>
      <c r="E66" s="67" t="s">
        <v>87</v>
      </c>
      <c r="F66" s="80" t="s">
        <v>75</v>
      </c>
      <c r="I66" s="3">
        <f t="shared" si="2"/>
        <v>137</v>
      </c>
      <c r="J66" s="3">
        <f t="shared" si="3"/>
        <v>138</v>
      </c>
      <c r="K66" s="3">
        <f t="shared" si="4"/>
        <v>139</v>
      </c>
      <c r="L66" s="3">
        <f t="shared" si="5"/>
        <v>140</v>
      </c>
      <c r="M66" s="3">
        <f t="shared" si="6"/>
        <v>141</v>
      </c>
    </row>
    <row r="67" spans="2:13" ht="20.100000000000001" customHeight="1">
      <c r="B67" s="195"/>
      <c r="C67" s="203" t="s">
        <v>88</v>
      </c>
      <c r="D67" s="63" t="s">
        <v>89</v>
      </c>
      <c r="E67" s="63" t="s">
        <v>90</v>
      </c>
      <c r="F67" s="71" t="s">
        <v>91</v>
      </c>
      <c r="I67" s="3">
        <f t="shared" si="2"/>
        <v>142</v>
      </c>
      <c r="J67" s="3">
        <f t="shared" si="3"/>
        <v>143</v>
      </c>
      <c r="K67" s="3">
        <f t="shared" si="4"/>
        <v>144</v>
      </c>
      <c r="L67" s="3">
        <f t="shared" si="5"/>
        <v>145</v>
      </c>
      <c r="M67" s="3">
        <f t="shared" si="6"/>
        <v>146</v>
      </c>
    </row>
    <row r="68" spans="2:13" ht="45" customHeight="1">
      <c r="B68" s="195"/>
      <c r="C68" s="198"/>
      <c r="D68" s="85" t="s">
        <v>92</v>
      </c>
      <c r="E68" s="85" t="s">
        <v>147</v>
      </c>
      <c r="F68" s="86"/>
      <c r="I68" s="3">
        <f t="shared" si="2"/>
        <v>147</v>
      </c>
      <c r="J68" s="3">
        <f t="shared" si="3"/>
        <v>148</v>
      </c>
      <c r="K68" s="3">
        <f t="shared" si="4"/>
        <v>149</v>
      </c>
      <c r="L68" s="3">
        <f t="shared" si="5"/>
        <v>150</v>
      </c>
      <c r="M68" s="3">
        <f t="shared" si="6"/>
        <v>151</v>
      </c>
    </row>
    <row r="69" spans="2:13" ht="19.5" customHeight="1">
      <c r="B69" s="195"/>
      <c r="C69" s="204"/>
      <c r="D69" s="67" t="s">
        <v>93</v>
      </c>
      <c r="E69" s="67" t="s">
        <v>94</v>
      </c>
      <c r="F69" s="80" t="s">
        <v>95</v>
      </c>
      <c r="I69" s="3">
        <f t="shared" si="2"/>
        <v>152</v>
      </c>
      <c r="J69" s="3">
        <f t="shared" si="3"/>
        <v>153</v>
      </c>
      <c r="K69" s="3">
        <f t="shared" si="4"/>
        <v>154</v>
      </c>
      <c r="L69" s="3">
        <f t="shared" si="5"/>
        <v>155</v>
      </c>
      <c r="M69" s="3">
        <f t="shared" si="6"/>
        <v>156</v>
      </c>
    </row>
    <row r="70" spans="2:13" ht="20.100000000000001" customHeight="1">
      <c r="B70" s="195"/>
      <c r="C70" s="203" t="s">
        <v>96</v>
      </c>
      <c r="D70" s="85" t="s">
        <v>97</v>
      </c>
      <c r="E70" s="87" t="s">
        <v>98</v>
      </c>
      <c r="F70" s="86" t="s">
        <v>75</v>
      </c>
      <c r="I70" s="3">
        <f t="shared" si="2"/>
        <v>157</v>
      </c>
      <c r="J70" s="3">
        <f t="shared" si="3"/>
        <v>158</v>
      </c>
      <c r="K70" s="3">
        <f t="shared" si="4"/>
        <v>159</v>
      </c>
      <c r="L70" s="3">
        <f t="shared" si="5"/>
        <v>160</v>
      </c>
      <c r="M70" s="3">
        <f t="shared" si="6"/>
        <v>161</v>
      </c>
    </row>
    <row r="71" spans="2:13" ht="19.5" customHeight="1">
      <c r="B71" s="195"/>
      <c r="C71" s="198"/>
      <c r="D71" s="85" t="s">
        <v>99</v>
      </c>
      <c r="E71" s="87" t="s">
        <v>32</v>
      </c>
      <c r="F71" s="86" t="s">
        <v>100</v>
      </c>
      <c r="I71" s="3">
        <f t="shared" si="2"/>
        <v>162</v>
      </c>
      <c r="J71" s="3">
        <f t="shared" si="3"/>
        <v>163</v>
      </c>
      <c r="K71" s="3">
        <f t="shared" si="4"/>
        <v>164</v>
      </c>
      <c r="L71" s="89">
        <f t="shared" si="5"/>
        <v>165</v>
      </c>
      <c r="M71" s="3">
        <f t="shared" si="6"/>
        <v>166</v>
      </c>
    </row>
    <row r="72" spans="2:13" ht="19.5" customHeight="1">
      <c r="B72" s="195"/>
      <c r="C72" s="198"/>
      <c r="D72" s="49"/>
      <c r="E72" s="51" t="s">
        <v>145</v>
      </c>
      <c r="F72" s="50"/>
      <c r="I72" s="3"/>
      <c r="J72" s="3"/>
      <c r="K72" s="3"/>
      <c r="L72" s="3"/>
      <c r="M72" s="3"/>
    </row>
    <row r="73" spans="2:13" ht="20.100000000000001" customHeight="1">
      <c r="B73" s="195"/>
      <c r="C73" s="198"/>
      <c r="D73" s="85" t="s">
        <v>101</v>
      </c>
      <c r="E73" s="87" t="s">
        <v>102</v>
      </c>
      <c r="F73" s="86" t="s">
        <v>103</v>
      </c>
      <c r="I73" s="3">
        <f>M71+1</f>
        <v>167</v>
      </c>
      <c r="J73" s="3">
        <f t="shared" si="3"/>
        <v>168</v>
      </c>
      <c r="K73" s="3">
        <f t="shared" si="4"/>
        <v>169</v>
      </c>
      <c r="L73" s="3">
        <f t="shared" si="5"/>
        <v>170</v>
      </c>
      <c r="M73" s="3">
        <f t="shared" si="6"/>
        <v>171</v>
      </c>
    </row>
    <row r="74" spans="2:13" ht="60.95" customHeight="1">
      <c r="B74" s="195"/>
      <c r="C74" s="204"/>
      <c r="D74" s="85" t="s">
        <v>104</v>
      </c>
      <c r="E74" s="87" t="s">
        <v>105</v>
      </c>
      <c r="F74" s="86" t="s">
        <v>106</v>
      </c>
      <c r="I74" s="3">
        <f t="shared" si="2"/>
        <v>172</v>
      </c>
      <c r="J74" s="3">
        <f t="shared" si="3"/>
        <v>173</v>
      </c>
      <c r="K74" s="3">
        <f t="shared" si="4"/>
        <v>174</v>
      </c>
      <c r="L74" s="3">
        <f t="shared" si="5"/>
        <v>175</v>
      </c>
      <c r="M74" s="3">
        <f t="shared" si="6"/>
        <v>176</v>
      </c>
    </row>
    <row r="75" spans="2:13" ht="22.5" customHeight="1">
      <c r="B75" s="195"/>
      <c r="C75" s="205" t="s">
        <v>107</v>
      </c>
      <c r="D75" s="31" t="s">
        <v>33</v>
      </c>
      <c r="E75" s="31" t="s">
        <v>22</v>
      </c>
      <c r="F75" s="34"/>
      <c r="I75" s="3">
        <f t="shared" si="2"/>
        <v>177</v>
      </c>
      <c r="J75" s="3">
        <f t="shared" si="3"/>
        <v>178</v>
      </c>
      <c r="K75" s="3">
        <f t="shared" si="4"/>
        <v>179</v>
      </c>
      <c r="L75" s="3">
        <f t="shared" si="5"/>
        <v>180</v>
      </c>
      <c r="M75" s="3">
        <f t="shared" si="6"/>
        <v>181</v>
      </c>
    </row>
    <row r="76" spans="2:13" ht="22.5" customHeight="1" thickBot="1">
      <c r="B76" s="196"/>
      <c r="C76" s="206"/>
      <c r="D76" s="67" t="s">
        <v>108</v>
      </c>
      <c r="E76" s="74" t="s">
        <v>109</v>
      </c>
      <c r="F76" s="80"/>
      <c r="I76" s="3">
        <f t="shared" si="2"/>
        <v>182</v>
      </c>
      <c r="J76" s="3">
        <f t="shared" si="3"/>
        <v>183</v>
      </c>
      <c r="K76" s="3">
        <f t="shared" si="4"/>
        <v>184</v>
      </c>
      <c r="L76" s="3">
        <f t="shared" si="5"/>
        <v>185</v>
      </c>
      <c r="M76" s="3">
        <f t="shared" si="6"/>
        <v>186</v>
      </c>
    </row>
    <row r="77" spans="2:13" ht="19.5" customHeight="1">
      <c r="B77" s="187" t="s">
        <v>110</v>
      </c>
      <c r="C77" s="189" t="s">
        <v>111</v>
      </c>
      <c r="D77" s="43" t="s">
        <v>34</v>
      </c>
      <c r="E77" s="105" t="s">
        <v>35</v>
      </c>
      <c r="F77" s="103" t="s">
        <v>112</v>
      </c>
      <c r="I77" s="3">
        <f t="shared" si="2"/>
        <v>187</v>
      </c>
      <c r="J77" s="3">
        <f t="shared" si="3"/>
        <v>188</v>
      </c>
      <c r="K77" s="3">
        <f t="shared" si="4"/>
        <v>189</v>
      </c>
      <c r="L77" s="89">
        <f t="shared" si="5"/>
        <v>190</v>
      </c>
      <c r="M77" s="3">
        <f t="shared" si="6"/>
        <v>191</v>
      </c>
    </row>
    <row r="78" spans="2:13" ht="19.5" customHeight="1">
      <c r="B78" s="193"/>
      <c r="C78" s="194"/>
      <c r="D78" s="51"/>
      <c r="E78" s="106" t="s">
        <v>44</v>
      </c>
      <c r="F78" s="104"/>
      <c r="I78" s="3"/>
      <c r="J78" s="3"/>
      <c r="K78" s="3"/>
      <c r="L78" s="89"/>
      <c r="M78" s="3"/>
    </row>
    <row r="79" spans="2:13" ht="39.950000000000003" customHeight="1">
      <c r="B79" s="193"/>
      <c r="C79" s="194"/>
      <c r="D79" s="37" t="s">
        <v>113</v>
      </c>
      <c r="E79" s="51" t="s">
        <v>114</v>
      </c>
      <c r="F79" s="38"/>
      <c r="I79" s="3">
        <f>M77+1</f>
        <v>192</v>
      </c>
      <c r="J79" s="3">
        <f t="shared" si="3"/>
        <v>193</v>
      </c>
      <c r="K79" s="3">
        <f t="shared" si="4"/>
        <v>194</v>
      </c>
      <c r="L79" s="3">
        <f t="shared" si="5"/>
        <v>195</v>
      </c>
      <c r="M79" s="3">
        <f t="shared" si="6"/>
        <v>196</v>
      </c>
    </row>
    <row r="80" spans="2:13" ht="19.5" customHeight="1">
      <c r="B80" s="188"/>
      <c r="C80" s="190"/>
      <c r="D80" s="33" t="s">
        <v>115</v>
      </c>
      <c r="E80" s="41" t="s">
        <v>116</v>
      </c>
      <c r="F80" s="42"/>
      <c r="I80" s="3">
        <f t="shared" si="2"/>
        <v>197</v>
      </c>
      <c r="J80" s="3">
        <f t="shared" si="3"/>
        <v>198</v>
      </c>
      <c r="K80" s="3">
        <f t="shared" si="4"/>
        <v>199</v>
      </c>
      <c r="L80" s="3">
        <f t="shared" si="5"/>
        <v>200</v>
      </c>
      <c r="M80" s="3">
        <f t="shared" si="6"/>
        <v>201</v>
      </c>
    </row>
  </sheetData>
  <sheetProtection algorithmName="SHA-512" hashValue="VYCApxqygIugT1KuqNBKoyIkdIus8UWzyw5g5+1PnEdBPo0TeHVk8IXi0EezDzRPsHjPPReBiDekrYgEEU7yZQ==" saltValue="huSS7NANiQlCHCgFcbuH8Q==" spinCount="100000" sheet="1" objects="1" scenarios="1" selectLockedCells="1"/>
  <mergeCells count="19">
    <mergeCell ref="K16:L16"/>
    <mergeCell ref="B77:B80"/>
    <mergeCell ref="C77:C80"/>
    <mergeCell ref="B45:B76"/>
    <mergeCell ref="C46:C48"/>
    <mergeCell ref="C49:C60"/>
    <mergeCell ref="C65:C66"/>
    <mergeCell ref="C67:C69"/>
    <mergeCell ref="C70:C74"/>
    <mergeCell ref="C75:C76"/>
    <mergeCell ref="B27:B44"/>
    <mergeCell ref="C28:C36"/>
    <mergeCell ref="C37:C39"/>
    <mergeCell ref="C41:C44"/>
    <mergeCell ref="C12:D12"/>
    <mergeCell ref="C13:D13"/>
    <mergeCell ref="D16:E16"/>
    <mergeCell ref="B25:B26"/>
    <mergeCell ref="C25:C26"/>
  </mergeCells>
  <phoneticPr fontId="1"/>
  <pageMargins left="0.31" right="0.23" top="0.41" bottom="0.19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C2C9-CB7E-48C6-BD75-0B194B246916}">
  <dimension ref="B1:I57"/>
  <sheetViews>
    <sheetView showGridLines="0" tabSelected="1" view="pageBreakPreview" zoomScale="70" zoomScaleNormal="70" zoomScaleSheetLayoutView="70" workbookViewId="0">
      <selection activeCell="E26" sqref="E26"/>
    </sheetView>
  </sheetViews>
  <sheetFormatPr defaultColWidth="9" defaultRowHeight="13.5"/>
  <cols>
    <col min="1" max="1" width="9" style="23"/>
    <col min="2" max="2" width="13.125" style="23" customWidth="1"/>
    <col min="3" max="3" width="18.125" style="52" customWidth="1"/>
    <col min="4" max="4" width="29.25" style="52" customWidth="1"/>
    <col min="5" max="5" width="45.125" style="52" customWidth="1"/>
    <col min="6" max="6" width="29.125" style="23" customWidth="1"/>
    <col min="7" max="7" width="5.5" style="23" customWidth="1"/>
    <col min="8" max="8" width="1.125" style="23" customWidth="1"/>
    <col min="9" max="16384" width="9" style="23"/>
  </cols>
  <sheetData>
    <row r="1" spans="2:9">
      <c r="B1" s="20"/>
      <c r="C1" s="21"/>
      <c r="D1" s="21"/>
      <c r="E1" s="21"/>
      <c r="F1" s="22"/>
    </row>
    <row r="2" spans="2:9" ht="17.25">
      <c r="B2" s="99" t="s">
        <v>123</v>
      </c>
      <c r="C2" s="25"/>
      <c r="D2" s="25"/>
      <c r="E2" s="25"/>
      <c r="F2" s="26" t="s">
        <v>149</v>
      </c>
    </row>
    <row r="3" spans="2:9" s="1" customFormat="1" ht="9" customHeight="1">
      <c r="B3" s="4"/>
      <c r="C3" s="9"/>
      <c r="D3" s="4"/>
      <c r="E3" s="100"/>
      <c r="F3" s="13"/>
    </row>
    <row r="4" spans="2:9" s="1" customFormat="1" ht="18.75">
      <c r="B4" s="101" t="s">
        <v>3</v>
      </c>
      <c r="C4" s="224"/>
      <c r="D4" s="225"/>
      <c r="E4" s="225"/>
      <c r="F4" s="226"/>
    </row>
    <row r="5" spans="2:9" s="1" customFormat="1" ht="18.75">
      <c r="B5" s="101" t="s">
        <v>4</v>
      </c>
      <c r="C5" s="227"/>
      <c r="D5" s="228"/>
      <c r="E5" s="228"/>
      <c r="F5" s="229"/>
    </row>
    <row r="6" spans="2:9" s="1" customFormat="1" ht="18.75">
      <c r="B6" s="19" t="s">
        <v>5</v>
      </c>
      <c r="C6" s="224"/>
      <c r="D6" s="225"/>
      <c r="E6" s="225"/>
      <c r="F6" s="226"/>
      <c r="H6" s="14"/>
    </row>
    <row r="7" spans="2:9" s="60" customFormat="1" ht="29.25" customHeight="1">
      <c r="B7" s="98" t="s">
        <v>126</v>
      </c>
      <c r="C7" s="56"/>
      <c r="D7" s="57"/>
      <c r="E7" s="102" t="s">
        <v>125</v>
      </c>
      <c r="F7" s="97" t="s">
        <v>46</v>
      </c>
      <c r="G7" s="59"/>
      <c r="I7" s="1"/>
    </row>
    <row r="8" spans="2:9" s="30" customFormat="1" ht="19.5" customHeight="1">
      <c r="B8" s="90" t="s">
        <v>6</v>
      </c>
      <c r="C8" s="91" t="s">
        <v>7</v>
      </c>
      <c r="D8" s="230" t="s">
        <v>8</v>
      </c>
      <c r="E8" s="231"/>
      <c r="F8" s="92" t="s">
        <v>9</v>
      </c>
      <c r="I8" s="14"/>
    </row>
    <row r="9" spans="2:9" s="30" customFormat="1" ht="18.75" customHeight="1">
      <c r="B9" s="207" t="s">
        <v>10</v>
      </c>
      <c r="C9" s="210" t="s">
        <v>11</v>
      </c>
      <c r="D9" s="212" t="s">
        <v>12</v>
      </c>
      <c r="E9" s="122" t="s">
        <v>146</v>
      </c>
      <c r="F9" s="138"/>
    </row>
    <row r="10" spans="2:9" s="30" customFormat="1" ht="18.75" customHeight="1">
      <c r="B10" s="208"/>
      <c r="C10" s="211"/>
      <c r="D10" s="213"/>
      <c r="E10" s="123" t="s">
        <v>127</v>
      </c>
      <c r="F10" s="139"/>
      <c r="I10" s="14"/>
    </row>
    <row r="11" spans="2:9" s="30" customFormat="1" ht="19.5" customHeight="1">
      <c r="B11" s="209"/>
      <c r="C11" s="94" t="s">
        <v>13</v>
      </c>
      <c r="D11" s="162" t="s">
        <v>12</v>
      </c>
      <c r="E11" s="124" t="s">
        <v>1</v>
      </c>
      <c r="F11" s="140"/>
    </row>
    <row r="12" spans="2:9" s="30" customFormat="1" ht="29.25" customHeight="1">
      <c r="B12" s="221" t="s">
        <v>48</v>
      </c>
      <c r="C12" s="218" t="s">
        <v>49</v>
      </c>
      <c r="D12" s="163" t="s">
        <v>14</v>
      </c>
      <c r="E12" s="125" t="s">
        <v>50</v>
      </c>
      <c r="F12" s="141"/>
      <c r="I12" s="14"/>
    </row>
    <row r="13" spans="2:9" s="30" customFormat="1" ht="29.25" customHeight="1">
      <c r="B13" s="223"/>
      <c r="C13" s="220"/>
      <c r="D13" s="164" t="s">
        <v>15</v>
      </c>
      <c r="E13" s="126" t="s">
        <v>122</v>
      </c>
      <c r="F13" s="142"/>
    </row>
    <row r="14" spans="2:9" s="30" customFormat="1" ht="35.1" customHeight="1">
      <c r="B14" s="221" t="s">
        <v>52</v>
      </c>
      <c r="C14" s="93" t="s">
        <v>16</v>
      </c>
      <c r="D14" s="165" t="s">
        <v>53</v>
      </c>
      <c r="E14" s="122" t="s">
        <v>54</v>
      </c>
      <c r="F14" s="143"/>
    </row>
    <row r="15" spans="2:9" s="30" customFormat="1" ht="19.5" customHeight="1">
      <c r="B15" s="222"/>
      <c r="C15" s="218" t="s">
        <v>55</v>
      </c>
      <c r="D15" s="166" t="s">
        <v>56</v>
      </c>
      <c r="E15" s="122" t="s">
        <v>130</v>
      </c>
      <c r="F15" s="144"/>
    </row>
    <row r="16" spans="2:9" s="30" customFormat="1" ht="19.5" customHeight="1">
      <c r="B16" s="222"/>
      <c r="C16" s="219"/>
      <c r="D16" s="167" t="s">
        <v>17</v>
      </c>
      <c r="E16" s="127" t="s">
        <v>2</v>
      </c>
      <c r="F16" s="145"/>
    </row>
    <row r="17" spans="2:9" s="30" customFormat="1" ht="19.5" customHeight="1">
      <c r="B17" s="222"/>
      <c r="C17" s="219"/>
      <c r="D17" s="168" t="s">
        <v>58</v>
      </c>
      <c r="E17" s="128" t="s">
        <v>129</v>
      </c>
      <c r="F17" s="146"/>
    </row>
    <row r="18" spans="2:9" s="30" customFormat="1" ht="21" customHeight="1">
      <c r="B18" s="222"/>
      <c r="C18" s="219"/>
      <c r="D18" s="168" t="s">
        <v>59</v>
      </c>
      <c r="E18" s="128" t="s">
        <v>133</v>
      </c>
      <c r="F18" s="146"/>
    </row>
    <row r="19" spans="2:9" s="30" customFormat="1" ht="19.5" customHeight="1">
      <c r="B19" s="222"/>
      <c r="C19" s="219"/>
      <c r="D19" s="168" t="s">
        <v>18</v>
      </c>
      <c r="E19" s="128" t="s">
        <v>60</v>
      </c>
      <c r="F19" s="146"/>
    </row>
    <row r="20" spans="2:9" s="30" customFormat="1" ht="19.5" customHeight="1">
      <c r="B20" s="222"/>
      <c r="C20" s="219"/>
      <c r="D20" s="169" t="s">
        <v>19</v>
      </c>
      <c r="E20" s="129" t="s">
        <v>61</v>
      </c>
      <c r="F20" s="147" t="s">
        <v>20</v>
      </c>
    </row>
    <row r="21" spans="2:9" s="30" customFormat="1" ht="21.6" customHeight="1">
      <c r="B21" s="222"/>
      <c r="C21" s="210" t="s">
        <v>62</v>
      </c>
      <c r="D21" s="166" t="s">
        <v>21</v>
      </c>
      <c r="E21" s="130" t="s">
        <v>150</v>
      </c>
      <c r="F21" s="180" t="str">
        <f>VLOOKUP(E21,リスト!E37:F38,2,0)</f>
        <v>令第93条ただし書きによる</v>
      </c>
    </row>
    <row r="22" spans="2:9" s="30" customFormat="1" ht="19.5" customHeight="1">
      <c r="B22" s="222"/>
      <c r="C22" s="217"/>
      <c r="D22" s="162" t="s">
        <v>65</v>
      </c>
      <c r="E22" s="131" t="s">
        <v>22</v>
      </c>
      <c r="F22" s="148"/>
    </row>
    <row r="23" spans="2:9" ht="19.5" customHeight="1">
      <c r="B23" s="222"/>
      <c r="C23" s="218" t="s">
        <v>66</v>
      </c>
      <c r="D23" s="164" t="s">
        <v>23</v>
      </c>
      <c r="E23" s="132" t="s">
        <v>148</v>
      </c>
      <c r="F23" s="149"/>
    </row>
    <row r="24" spans="2:9" ht="24.95" customHeight="1">
      <c r="B24" s="222"/>
      <c r="C24" s="219"/>
      <c r="D24" s="170" t="s">
        <v>24</v>
      </c>
      <c r="E24" s="155" t="s">
        <v>22</v>
      </c>
      <c r="F24" s="150"/>
    </row>
    <row r="25" spans="2:9" ht="24.95" customHeight="1">
      <c r="B25" s="223"/>
      <c r="C25" s="220"/>
      <c r="D25" s="169" t="s">
        <v>68</v>
      </c>
      <c r="E25" s="154" t="s">
        <v>22</v>
      </c>
      <c r="F25" s="147"/>
    </row>
    <row r="26" spans="2:9" ht="35.1" customHeight="1">
      <c r="B26" s="222" t="s">
        <v>69</v>
      </c>
      <c r="C26" s="95" t="s">
        <v>70</v>
      </c>
      <c r="D26" s="166" t="s">
        <v>25</v>
      </c>
      <c r="E26" s="130" t="s">
        <v>151</v>
      </c>
      <c r="F26" s="144"/>
    </row>
    <row r="27" spans="2:9" ht="19.5" customHeight="1">
      <c r="B27" s="232"/>
      <c r="C27" s="234" t="s">
        <v>71</v>
      </c>
      <c r="D27" s="166" t="s">
        <v>72</v>
      </c>
      <c r="E27" s="122" t="s">
        <v>73</v>
      </c>
      <c r="F27" s="144"/>
    </row>
    <row r="28" spans="2:9" ht="35.1" customHeight="1">
      <c r="B28" s="232"/>
      <c r="C28" s="235"/>
      <c r="D28" s="171" t="s">
        <v>26</v>
      </c>
      <c r="E28" s="124" t="s">
        <v>74</v>
      </c>
      <c r="F28" s="151" t="s">
        <v>75</v>
      </c>
    </row>
    <row r="29" spans="2:9" ht="18" customHeight="1">
      <c r="B29" s="232"/>
      <c r="C29" s="210" t="s">
        <v>76</v>
      </c>
      <c r="D29" s="212" t="s">
        <v>77</v>
      </c>
      <c r="E29" s="157">
        <v>105</v>
      </c>
      <c r="F29" s="144"/>
    </row>
    <row r="30" spans="2:9" ht="18" customHeight="1">
      <c r="B30" s="232"/>
      <c r="C30" s="215"/>
      <c r="D30" s="214"/>
      <c r="E30" s="160">
        <v>2844</v>
      </c>
      <c r="F30" s="153"/>
      <c r="I30" s="159"/>
    </row>
    <row r="31" spans="2:9" ht="18" customHeight="1">
      <c r="B31" s="232"/>
      <c r="C31" s="215"/>
      <c r="D31" s="214"/>
      <c r="E31" s="173">
        <f>E30/E29</f>
        <v>27.085714285714285</v>
      </c>
      <c r="F31" s="153"/>
    </row>
    <row r="32" spans="2:9" ht="18" customHeight="1">
      <c r="B32" s="232"/>
      <c r="C32" s="215"/>
      <c r="D32" s="214"/>
      <c r="E32" s="158">
        <v>105</v>
      </c>
      <c r="F32" s="153"/>
    </row>
    <row r="33" spans="2:9" ht="18" customHeight="1">
      <c r="B33" s="232"/>
      <c r="C33" s="215"/>
      <c r="D33" s="214"/>
      <c r="E33" s="160">
        <v>2730</v>
      </c>
      <c r="F33" s="153"/>
    </row>
    <row r="34" spans="2:9" ht="18" customHeight="1">
      <c r="B34" s="232"/>
      <c r="C34" s="215"/>
      <c r="D34" s="213"/>
      <c r="E34" s="182">
        <f>E33/E32</f>
        <v>26</v>
      </c>
      <c r="F34" s="153"/>
    </row>
    <row r="35" spans="2:9" ht="24.6" customHeight="1">
      <c r="B35" s="232"/>
      <c r="C35" s="215"/>
      <c r="D35" s="167" t="s">
        <v>27</v>
      </c>
      <c r="E35" s="135" t="s">
        <v>28</v>
      </c>
      <c r="F35" s="145"/>
    </row>
    <row r="36" spans="2:9" ht="24.6" customHeight="1">
      <c r="B36" s="232"/>
      <c r="C36" s="215"/>
      <c r="D36" s="167" t="s">
        <v>78</v>
      </c>
      <c r="E36" s="127" t="s">
        <v>79</v>
      </c>
      <c r="F36" s="145"/>
    </row>
    <row r="37" spans="2:9" ht="18.75" customHeight="1">
      <c r="B37" s="232"/>
      <c r="C37" s="215"/>
      <c r="D37" s="216" t="s">
        <v>80</v>
      </c>
      <c r="E37" s="174">
        <f>E30</f>
        <v>2844</v>
      </c>
      <c r="F37" s="181" t="s">
        <v>82</v>
      </c>
    </row>
    <row r="38" spans="2:9" ht="18.75" customHeight="1">
      <c r="B38" s="232"/>
      <c r="C38" s="215"/>
      <c r="D38" s="214"/>
      <c r="E38" s="175">
        <f>IF(E29=120,34.64,IF(E29=105,30.31,))</f>
        <v>30.31</v>
      </c>
      <c r="F38" s="145"/>
      <c r="I38" s="159"/>
    </row>
    <row r="39" spans="2:9" ht="18.75" customHeight="1">
      <c r="B39" s="232"/>
      <c r="C39" s="215"/>
      <c r="D39" s="214"/>
      <c r="E39" s="176">
        <f>ROUNDDOWN(E37/E38,1)</f>
        <v>93.8</v>
      </c>
      <c r="F39" s="177" t="str">
        <f>(IF(E39&lt;150,"＜150 判定OK","≧150 判定NG"))</f>
        <v>＜150 判定OK</v>
      </c>
    </row>
    <row r="40" spans="2:9" ht="18.75" customHeight="1">
      <c r="B40" s="232"/>
      <c r="C40" s="215"/>
      <c r="D40" s="214"/>
      <c r="E40" s="178">
        <f>E33</f>
        <v>2730</v>
      </c>
      <c r="F40" s="181" t="s">
        <v>82</v>
      </c>
    </row>
    <row r="41" spans="2:9" ht="18.75" customHeight="1">
      <c r="B41" s="232"/>
      <c r="C41" s="215"/>
      <c r="D41" s="214"/>
      <c r="E41" s="175">
        <f>IF(E32=120,34.64,IF(E32=105,30.31,))</f>
        <v>30.31</v>
      </c>
      <c r="F41" s="145"/>
      <c r="I41" s="159"/>
    </row>
    <row r="42" spans="2:9" ht="18.75" customHeight="1">
      <c r="B42" s="232"/>
      <c r="C42" s="215"/>
      <c r="D42" s="214"/>
      <c r="E42" s="176">
        <f>ROUNDDOWN(E40/E41,1)</f>
        <v>90</v>
      </c>
      <c r="F42" s="177" t="str">
        <f>(IF(E42&lt;150,"＜150 判定OK","≧150 判定NG"))</f>
        <v>＜150 判定OK</v>
      </c>
    </row>
    <row r="43" spans="2:9" ht="35.1" customHeight="1">
      <c r="B43" s="232"/>
      <c r="C43" s="96" t="s">
        <v>83</v>
      </c>
      <c r="D43" s="172" t="s">
        <v>84</v>
      </c>
      <c r="E43" s="134" t="s">
        <v>85</v>
      </c>
      <c r="F43" s="152"/>
    </row>
    <row r="44" spans="2:9" ht="19.5" customHeight="1">
      <c r="B44" s="232"/>
      <c r="C44" s="234" t="s">
        <v>86</v>
      </c>
      <c r="D44" s="166" t="s">
        <v>29</v>
      </c>
      <c r="E44" s="122" t="s">
        <v>30</v>
      </c>
      <c r="F44" s="144"/>
    </row>
    <row r="45" spans="2:9" ht="45" customHeight="1">
      <c r="B45" s="232"/>
      <c r="C45" s="235"/>
      <c r="D45" s="171" t="s">
        <v>31</v>
      </c>
      <c r="E45" s="124" t="s">
        <v>87</v>
      </c>
      <c r="F45" s="151" t="s">
        <v>75</v>
      </c>
    </row>
    <row r="46" spans="2:9" ht="20.100000000000001" customHeight="1">
      <c r="B46" s="232"/>
      <c r="C46" s="210" t="s">
        <v>88</v>
      </c>
      <c r="D46" s="166" t="s">
        <v>89</v>
      </c>
      <c r="E46" s="122" t="s">
        <v>90</v>
      </c>
      <c r="F46" s="144" t="s">
        <v>91</v>
      </c>
    </row>
    <row r="47" spans="2:9" ht="37.5" customHeight="1">
      <c r="B47" s="232"/>
      <c r="C47" s="215"/>
      <c r="D47" s="161" t="s">
        <v>92</v>
      </c>
      <c r="E47" s="135" t="s">
        <v>147</v>
      </c>
      <c r="F47" s="153"/>
    </row>
    <row r="48" spans="2:9" ht="19.5" customHeight="1">
      <c r="B48" s="232"/>
      <c r="C48" s="217"/>
      <c r="D48" s="171" t="s">
        <v>93</v>
      </c>
      <c r="E48" s="124" t="s">
        <v>94</v>
      </c>
      <c r="F48" s="151" t="s">
        <v>95</v>
      </c>
    </row>
    <row r="49" spans="2:6" ht="20.100000000000001" customHeight="1">
      <c r="B49" s="232"/>
      <c r="C49" s="210" t="s">
        <v>96</v>
      </c>
      <c r="D49" s="161" t="s">
        <v>97</v>
      </c>
      <c r="E49" s="136" t="s">
        <v>98</v>
      </c>
      <c r="F49" s="153" t="s">
        <v>75</v>
      </c>
    </row>
    <row r="50" spans="2:6" ht="19.5" customHeight="1">
      <c r="B50" s="232"/>
      <c r="C50" s="215"/>
      <c r="D50" s="161" t="s">
        <v>99</v>
      </c>
      <c r="E50" s="136" t="s">
        <v>32</v>
      </c>
      <c r="F50" s="179" t="str">
        <f>IF(E50="N値計算による","Ｎ値計算書","")</f>
        <v>Ｎ値計算書</v>
      </c>
    </row>
    <row r="51" spans="2:6" ht="20.100000000000001" customHeight="1">
      <c r="B51" s="232"/>
      <c r="C51" s="215"/>
      <c r="D51" s="161" t="s">
        <v>101</v>
      </c>
      <c r="E51" s="136" t="s">
        <v>102</v>
      </c>
      <c r="F51" s="153" t="s">
        <v>103</v>
      </c>
    </row>
    <row r="52" spans="2:6" ht="60.95" customHeight="1">
      <c r="B52" s="232"/>
      <c r="C52" s="217"/>
      <c r="D52" s="161" t="s">
        <v>104</v>
      </c>
      <c r="E52" s="136" t="s">
        <v>105</v>
      </c>
      <c r="F52" s="153" t="s">
        <v>106</v>
      </c>
    </row>
    <row r="53" spans="2:6" ht="22.5" customHeight="1">
      <c r="B53" s="232"/>
      <c r="C53" s="236" t="s">
        <v>107</v>
      </c>
      <c r="D53" s="163" t="s">
        <v>33</v>
      </c>
      <c r="E53" s="125" t="s">
        <v>22</v>
      </c>
      <c r="F53" s="141"/>
    </row>
    <row r="54" spans="2:6" ht="22.5" customHeight="1">
      <c r="B54" s="233"/>
      <c r="C54" s="237"/>
      <c r="D54" s="171" t="s">
        <v>108</v>
      </c>
      <c r="E54" s="124" t="s">
        <v>109</v>
      </c>
      <c r="F54" s="151"/>
    </row>
    <row r="55" spans="2:6" ht="19.5" customHeight="1">
      <c r="B55" s="221" t="s">
        <v>110</v>
      </c>
      <c r="C55" s="218" t="s">
        <v>111</v>
      </c>
      <c r="D55" s="163" t="s">
        <v>34</v>
      </c>
      <c r="E55" s="137" t="s">
        <v>35</v>
      </c>
      <c r="F55" s="141" t="s">
        <v>112</v>
      </c>
    </row>
    <row r="56" spans="2:6" ht="39.950000000000003" customHeight="1">
      <c r="B56" s="222"/>
      <c r="C56" s="219"/>
      <c r="D56" s="170" t="s">
        <v>113</v>
      </c>
      <c r="E56" s="133" t="s">
        <v>114</v>
      </c>
      <c r="F56" s="150"/>
    </row>
    <row r="57" spans="2:6" ht="19.5" customHeight="1">
      <c r="B57" s="223"/>
      <c r="C57" s="220"/>
      <c r="D57" s="169" t="s">
        <v>115</v>
      </c>
      <c r="E57" s="129" t="s">
        <v>116</v>
      </c>
      <c r="F57" s="147"/>
    </row>
  </sheetData>
  <sheetProtection algorithmName="SHA-512" hashValue="BXBJvSWLREjqbI/L3CqiDT9fs7gJGQ8Ix4bLoRQeK1/tOSU+rsY4gOEDKwDTjHll6aGLT0UenZ4OXPGCoq+2vg==" saltValue="eAFflbUgKOyQaj7CXshXmA==" spinCount="100000" sheet="1" selectLockedCells="1"/>
  <mergeCells count="24">
    <mergeCell ref="B55:B57"/>
    <mergeCell ref="C55:C57"/>
    <mergeCell ref="C4:F4"/>
    <mergeCell ref="C5:F5"/>
    <mergeCell ref="D8:E8"/>
    <mergeCell ref="C6:F6"/>
    <mergeCell ref="B26:B54"/>
    <mergeCell ref="C27:C28"/>
    <mergeCell ref="C44:C45"/>
    <mergeCell ref="C46:C48"/>
    <mergeCell ref="C49:C52"/>
    <mergeCell ref="C53:C54"/>
    <mergeCell ref="B12:B13"/>
    <mergeCell ref="C12:C13"/>
    <mergeCell ref="B14:B25"/>
    <mergeCell ref="C15:C20"/>
    <mergeCell ref="B9:B11"/>
    <mergeCell ref="C9:C10"/>
    <mergeCell ref="D9:D10"/>
    <mergeCell ref="D29:D34"/>
    <mergeCell ref="C29:C42"/>
    <mergeCell ref="D37:D42"/>
    <mergeCell ref="C21:C22"/>
    <mergeCell ref="C23:C25"/>
  </mergeCells>
  <phoneticPr fontId="1"/>
  <dataValidations count="13">
    <dataValidation type="list" allowBlank="1" showInputMessage="1" sqref="E9" xr:uid="{5DA6C6A8-AAC6-4B32-871D-66B77D187F43}">
      <formula1>リスト14</formula1>
    </dataValidation>
    <dataValidation type="list" allowBlank="1" showInputMessage="1" sqref="E10" xr:uid="{0A50F8A7-77F5-429C-ABA2-9CB7CE925536}">
      <formula1>リスト16</formula1>
    </dataValidation>
    <dataValidation type="list" allowBlank="1" showInputMessage="1" sqref="E11" xr:uid="{8ED6E504-768F-4F8B-B4A5-7BAC449529A6}">
      <formula1>リスト20</formula1>
    </dataValidation>
    <dataValidation type="list" allowBlank="1" showInputMessage="1" sqref="E15" xr:uid="{08CE59CA-B90A-40DA-984F-456C06F61289}">
      <formula1>リスト40</formula1>
    </dataValidation>
    <dataValidation type="list" allowBlank="1" showInputMessage="1" sqref="E16" xr:uid="{6495271F-6EB6-4B4F-A840-AE4087E2D1A2}">
      <formula1>リスト45</formula1>
    </dataValidation>
    <dataValidation type="list" allowBlank="1" showInputMessage="1" sqref="E18" xr:uid="{5CF3E29B-53D9-4511-A35A-0E2806B4EF18}">
      <formula1>リスト55</formula1>
    </dataValidation>
    <dataValidation type="list" allowBlank="1" showInputMessage="1" sqref="E21" xr:uid="{900799A9-040B-4077-A1DB-CC9C2400C8B6}">
      <formula1>リスト70</formula1>
    </dataValidation>
    <dataValidation type="list" allowBlank="1" showInputMessage="1" sqref="E22 E24:E25 E53" xr:uid="{A697ECA9-D712-4A9D-AD25-284E21ED032A}">
      <formula1>リスト75</formula1>
    </dataValidation>
    <dataValidation type="list" allowBlank="1" showInputMessage="1" sqref="E27" xr:uid="{8E1047C8-FF86-4BB7-AC64-CA6CDD9582BA}">
      <formula1>リスト100</formula1>
    </dataValidation>
    <dataValidation type="list" allowBlank="1" showInputMessage="1" sqref="E29 E32" xr:uid="{935019A4-276F-46A9-A47E-CE754613548F}">
      <formula1>リスト110</formula1>
    </dataValidation>
    <dataValidation type="list" allowBlank="1" showInputMessage="1" sqref="E36" xr:uid="{BF434F43-AD0F-4020-88B6-C2E525F48E57}">
      <formula1>リスト120</formula1>
    </dataValidation>
    <dataValidation type="list" allowBlank="1" showInputMessage="1" sqref="E50" xr:uid="{AF7CBF85-6BCF-4E65-B41B-9928EB7A9248}">
      <formula1>リスト165</formula1>
    </dataValidation>
    <dataValidation type="list" allowBlank="1" showInputMessage="1" sqref="E23" xr:uid="{44702175-00A3-4D3B-84C2-A08CD8BAA422}">
      <formula1>リスト80</formula1>
    </dataValidation>
  </dataValidations>
  <pageMargins left="0.74" right="0.15748031496062992" top="0.31" bottom="0.19685039370078741" header="0.25" footer="0.22"/>
  <pageSetup paperSize="9" scale="6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2C518D6-1255-41C3-A4A3-7E1129849F46}">
            <xm:f>COUNTIF(リスト!$B$17:$F$24,B9)=0</xm:f>
            <x14:dxf>
              <font>
                <b/>
                <i val="0"/>
                <color rgb="FFFF0000"/>
              </font>
            </x14:dxf>
          </x14:cfRule>
          <xm:sqref>B9:F11</xm:sqref>
        </x14:conditionalFormatting>
        <x14:conditionalFormatting xmlns:xm="http://schemas.microsoft.com/office/excel/2006/main">
          <x14:cfRule type="expression" priority="6" id="{4686A98C-3F28-4821-B391-2B29C7F75183}">
            <xm:f>COUNTIF(リスト!$B$25:$F$44,B12)=0</xm:f>
            <x14:dxf>
              <font>
                <b/>
                <i val="0"/>
                <color rgb="FFFF0000"/>
              </font>
            </x14:dxf>
          </x14:cfRule>
          <xm:sqref>B12:F25</xm:sqref>
        </x14:conditionalFormatting>
        <x14:conditionalFormatting xmlns:xm="http://schemas.microsoft.com/office/excel/2006/main">
          <x14:cfRule type="expression" priority="2" id="{1457D9E9-B1E5-4DDA-A501-21E040188FBC}">
            <xm:f>COUNTIF(リスト!$B$45:$F$76,B26)=0</xm:f>
            <x14:dxf>
              <font>
                <b/>
                <i val="0"/>
                <color rgb="FFFF0000"/>
              </font>
            </x14:dxf>
          </x14:cfRule>
          <xm:sqref>B26:F30 B31:D31 F31 B32:F33 B34:D34 F34 B35:F54</xm:sqref>
        </x14:conditionalFormatting>
        <x14:conditionalFormatting xmlns:xm="http://schemas.microsoft.com/office/excel/2006/main">
          <x14:cfRule type="expression" priority="1" id="{5C680B62-F79A-4705-90A2-31817A3FE9F7}">
            <xm:f>COUNTIF(リスト!$B$77:$F$80,B55)=0</xm:f>
            <x14:dxf>
              <font>
                <b/>
                <i val="0"/>
                <color rgb="FFFF0000"/>
              </font>
            </x14:dxf>
          </x14:cfRule>
          <xm:sqref>B55:F57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86B115D-C3C7-4030-ADEB-BA8FC078B6BC}">
          <x14:formula1>
            <xm:f>リスト!$E$77:$E$78</xm:f>
          </x14:formula1>
          <xm:sqref>E55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リスト</vt:lpstr>
      <vt:lpstr>仕様表（A4)</vt:lpstr>
      <vt:lpstr>リスト!Print_Area</vt:lpstr>
      <vt:lpstr>'仕様表（A4)'!Print_Area</vt:lpstr>
      <vt:lpstr>リスト100</vt:lpstr>
      <vt:lpstr>リスト110</vt:lpstr>
      <vt:lpstr>リスト120</vt:lpstr>
      <vt:lpstr>リスト14</vt:lpstr>
      <vt:lpstr>リスト16</vt:lpstr>
      <vt:lpstr>リスト165</vt:lpstr>
      <vt:lpstr>リスト20</vt:lpstr>
      <vt:lpstr>リスト40</vt:lpstr>
      <vt:lpstr>リスト45</vt:lpstr>
      <vt:lpstr>リスト55</vt:lpstr>
      <vt:lpstr>リスト70</vt:lpstr>
      <vt:lpstr>リスト75</vt:lpstr>
      <vt:lpstr>リスト80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KPC2302</dc:creator>
  <cp:lastModifiedBy>KPC2302</cp:lastModifiedBy>
  <cp:lastPrinted>2025-05-27T23:53:17Z</cp:lastPrinted>
  <dcterms:created xsi:type="dcterms:W3CDTF">2024-10-11T08:05:01Z</dcterms:created>
  <dcterms:modified xsi:type="dcterms:W3CDTF">2025-06-26T00:36:09Z</dcterms:modified>
</cp:coreProperties>
</file>